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45" yWindow="19125" windowWidth="15600" windowHeight="1170" tabRatio="776" firstSheet="2" activeTab="2"/>
  </bookViews>
  <sheets>
    <sheet name="ИП Викулов" sheetId="169" state="hidden" r:id="rId1"/>
    <sheet name="ИП Сучилин" sheetId="168" state="hidden" r:id="rId2"/>
    <sheet name="Июн.25г" sheetId="172" r:id="rId3"/>
  </sheets>
  <definedNames>
    <definedName name="_xlnm._FilterDatabase" localSheetId="0" hidden="1">'ИП Викулов'!$A$3:$G$684</definedName>
    <definedName name="_xlnm._FilterDatabase" localSheetId="1" hidden="1">'ИП Сучилин'!$A$3:$G$684</definedName>
    <definedName name="_xlnm.Print_Titles" localSheetId="0">'ИП Викулов'!$1:$3</definedName>
    <definedName name="_xlnm.Print_Titles" localSheetId="1">'ИП Сучилин'!$1:$3</definedName>
  </definedNames>
  <calcPr calcId="144525" fullPrecision="0"/>
  <fileRecoveryPr autoRecover="0"/>
</workbook>
</file>

<file path=xl/calcChain.xml><?xml version="1.0" encoding="utf-8"?>
<calcChain xmlns="http://schemas.openxmlformats.org/spreadsheetml/2006/main">
  <c r="D42" i="172" l="1"/>
  <c r="D25" i="172"/>
  <c r="G686" i="169" l="1"/>
  <c r="D660" i="169"/>
  <c r="D659" i="169"/>
  <c r="D570" i="169"/>
  <c r="D569" i="169"/>
  <c r="D568" i="169"/>
  <c r="D444" i="169"/>
  <c r="D443" i="169"/>
  <c r="D120" i="169"/>
  <c r="D683" i="169" s="1"/>
  <c r="C768" i="168" l="1"/>
  <c r="C760" i="168"/>
  <c r="E753" i="168"/>
  <c r="F753" i="168" s="1"/>
  <c r="F747" i="168"/>
  <c r="F746" i="168"/>
  <c r="F749" i="168" s="1"/>
  <c r="F743" i="168"/>
  <c r="F741" i="168"/>
  <c r="F744" i="168" s="1"/>
  <c r="E740" i="168"/>
  <c r="B737" i="168"/>
  <c r="B736" i="168"/>
  <c r="C726" i="168"/>
  <c r="C722" i="168"/>
  <c r="D711" i="168"/>
  <c r="D706" i="168"/>
  <c r="D695" i="168"/>
  <c r="D696" i="168" s="1"/>
  <c r="D697" i="168" s="1"/>
  <c r="D690" i="168"/>
  <c r="D691" i="168" s="1"/>
  <c r="D692" i="168" s="1"/>
  <c r="D693" i="168" s="1"/>
  <c r="E689" i="168"/>
  <c r="G686" i="168"/>
  <c r="I682" i="168"/>
  <c r="I674" i="168"/>
  <c r="I673" i="168"/>
  <c r="I672" i="168"/>
  <c r="I671" i="168"/>
  <c r="I670" i="168"/>
  <c r="I669" i="168"/>
  <c r="I668" i="168"/>
  <c r="I667" i="168"/>
  <c r="I666" i="168"/>
  <c r="I665" i="168"/>
  <c r="I664" i="168"/>
  <c r="I663" i="168"/>
  <c r="I662" i="168"/>
  <c r="I661" i="168"/>
  <c r="D660" i="168"/>
  <c r="D659" i="168"/>
  <c r="I653" i="168"/>
  <c r="I652" i="168"/>
  <c r="I598" i="168"/>
  <c r="I597" i="168"/>
  <c r="I596" i="168"/>
  <c r="I595" i="168"/>
  <c r="I576" i="168"/>
  <c r="I575" i="168"/>
  <c r="I574" i="168"/>
  <c r="I573" i="168"/>
  <c r="I572" i="168"/>
  <c r="I571" i="168"/>
  <c r="I570" i="168"/>
  <c r="D570" i="168"/>
  <c r="I569" i="168"/>
  <c r="D569" i="168"/>
  <c r="I568" i="168"/>
  <c r="D568" i="168"/>
  <c r="I567" i="168"/>
  <c r="I532" i="168"/>
  <c r="I531" i="168"/>
  <c r="I530" i="168"/>
  <c r="I477" i="168"/>
  <c r="D444" i="168"/>
  <c r="D443" i="168"/>
  <c r="I407" i="168"/>
  <c r="I406" i="168"/>
  <c r="I405" i="168"/>
  <c r="I404" i="168"/>
  <c r="I403" i="168"/>
  <c r="I402" i="168"/>
  <c r="I401" i="168"/>
  <c r="I400" i="168"/>
  <c r="I399" i="168"/>
  <c r="I398" i="168"/>
  <c r="I397" i="168"/>
  <c r="I396" i="168"/>
  <c r="I395" i="168"/>
  <c r="I394" i="168"/>
  <c r="I216" i="168"/>
  <c r="I147" i="168"/>
  <c r="I146" i="168"/>
  <c r="I145" i="168"/>
  <c r="I144" i="168"/>
  <c r="I143" i="168"/>
  <c r="I142" i="168"/>
  <c r="D120" i="168"/>
  <c r="D683" i="168" s="1"/>
  <c r="I118" i="168"/>
  <c r="I96" i="168"/>
  <c r="I75" i="168"/>
  <c r="I74" i="168"/>
  <c r="I73" i="168"/>
  <c r="I72" i="168"/>
</calcChain>
</file>

<file path=xl/sharedStrings.xml><?xml version="1.0" encoding="utf-8"?>
<sst xmlns="http://schemas.openxmlformats.org/spreadsheetml/2006/main" count="6520" uniqueCount="1768">
  <si>
    <t xml:space="preserve"> Адрес</t>
  </si>
  <si>
    <t xml:space="preserve"> Договор</t>
  </si>
  <si>
    <t>№
п/п</t>
  </si>
  <si>
    <t>Наименование
работ</t>
  </si>
  <si>
    <t>ул. Чижевского, д. 25</t>
  </si>
  <si>
    <t>ул. Болотникова, д. 20</t>
  </si>
  <si>
    <t>ул. Пролетарская, д. 161</t>
  </si>
  <si>
    <t>ул. Баррикад, д. 139</t>
  </si>
  <si>
    <t>ул. Баррикад, д. 149</t>
  </si>
  <si>
    <t>ул. Суворова, д. 181</t>
  </si>
  <si>
    <t>ул. М. Жукова, д. 50</t>
  </si>
  <si>
    <t>Стоимость
работ, Руб.</t>
  </si>
  <si>
    <t>ул. М. Жукова, д. 13, к.1</t>
  </si>
  <si>
    <t>ул. М. Жукова, д. 45</t>
  </si>
  <si>
    <t>ул. Баррикад, д. 155</t>
  </si>
  <si>
    <t>ул. Баррикад, д. 159</t>
  </si>
  <si>
    <t>ул. М. Жукова, д. 52</t>
  </si>
  <si>
    <t>ул. Ф. Энгельса, д. 11</t>
  </si>
  <si>
    <t>ул. Чижевского, д. 24</t>
  </si>
  <si>
    <t>ул. Пролетарская, д. 159</t>
  </si>
  <si>
    <t>ул. М. Жукова, д. 15</t>
  </si>
  <si>
    <t>ул. Чехова, д. 21</t>
  </si>
  <si>
    <t xml:space="preserve">ул. Константиновых, д. 9, к.1 </t>
  </si>
  <si>
    <t>ул. Чехова, д. 11</t>
  </si>
  <si>
    <t>ул. М. Жукова, д. 23</t>
  </si>
  <si>
    <t>ул. Ф. Энгельса, д. 9</t>
  </si>
  <si>
    <t>ул. Чехова, д. 17</t>
  </si>
  <si>
    <t>ул. М. Жукова, д. 13</t>
  </si>
  <si>
    <t>ул. Баррикад, д. 161</t>
  </si>
  <si>
    <t>ИТОГО</t>
  </si>
  <si>
    <t>ул. Болотникова, д. 13</t>
  </si>
  <si>
    <t>ул. Болотникова, д. 22</t>
  </si>
  <si>
    <t>ул. М. Жукова, д. 37</t>
  </si>
  <si>
    <t>ул. Болотникова, д. 14, к.1</t>
  </si>
  <si>
    <t>ул. М. Жукова, д. 49</t>
  </si>
  <si>
    <t>ул. Баррикад, д. 157</t>
  </si>
  <si>
    <t>ул. Чижевского, д. 21</t>
  </si>
  <si>
    <t xml:space="preserve">ул. М. Горького, д. 7, к.1 </t>
  </si>
  <si>
    <t>ул. Болотникова, д. 10</t>
  </si>
  <si>
    <t>ул. М. Жукова, д. 11, к.1</t>
  </si>
  <si>
    <t>Замена участка трубопровода  системы ЦО в подвале</t>
  </si>
  <si>
    <t>ул. М. Горького, д. 5</t>
  </si>
  <si>
    <t>ул. Болотникова, д. 9/17</t>
  </si>
  <si>
    <t>ул. Чехова, д. 13</t>
  </si>
  <si>
    <t>ул. М. Горького, д. 4/26</t>
  </si>
  <si>
    <t>ул. Болотникова, д. 10а</t>
  </si>
  <si>
    <t>Организация
выполнившая работы</t>
  </si>
  <si>
    <t>Акт об аварийности, Предписание ГЖИ, Акт выпол.работ,  Протокол</t>
  </si>
  <si>
    <t>ул. Болотникова, д. 4</t>
  </si>
  <si>
    <t>ул. М. Жукова, д. 43</t>
  </si>
  <si>
    <t>Перечень работ по текщему и капремонту ремонту по договорам заключенным с ООО УО "ЧЕРЕМУШКИ"</t>
  </si>
  <si>
    <t>Наименование в смету</t>
  </si>
  <si>
    <t>Замена участка трубопровода системы ХВС в подвале</t>
  </si>
  <si>
    <t>ул. Болотникова, д. 24</t>
  </si>
  <si>
    <t>ул. Болотникова, д. 3</t>
  </si>
  <si>
    <t>ул. Болотникова, д. 6</t>
  </si>
  <si>
    <t>ул. Болотникова, д. 7</t>
  </si>
  <si>
    <t xml:space="preserve">ул. М. Горького, д. 3, к.1 </t>
  </si>
  <si>
    <t>ул. М. Горького, д. 8</t>
  </si>
  <si>
    <t>ул. М. Жукова, д. 31</t>
  </si>
  <si>
    <t>ул. Чехова, д. 3</t>
  </si>
  <si>
    <t>ул. Чижевского, д. 22</t>
  </si>
  <si>
    <t xml:space="preserve"> </t>
  </si>
  <si>
    <t xml:space="preserve"> Замена участка трубопровода  системы ЦО в подвале</t>
  </si>
  <si>
    <t>ООО "ПромМонтажКомплект"</t>
  </si>
  <si>
    <t>ООО "Техноус"</t>
  </si>
  <si>
    <t>ООО "Памир"</t>
  </si>
  <si>
    <t>ИП Сучилин В. А.</t>
  </si>
  <si>
    <t>ООО "Артемида"</t>
  </si>
  <si>
    <t>ООО "ЭнергоАльянс"</t>
  </si>
  <si>
    <t xml:space="preserve">Замена сливных кранов на радиаторах системы ЦО в квартире №15 </t>
  </si>
  <si>
    <t>Разница</t>
  </si>
  <si>
    <t>Прочистка газохода по стояку в квартире №6</t>
  </si>
  <si>
    <t>Цена 
вышки</t>
  </si>
  <si>
    <t>Общая
длина</t>
  </si>
  <si>
    <t>Цена</t>
  </si>
  <si>
    <t>Время работ.
вышки</t>
  </si>
  <si>
    <t xml:space="preserve">Очистка крыши и проведение комплекса работ по удалению наростов льда с привлечением спецтехники </t>
  </si>
  <si>
    <t xml:space="preserve">Замена коренного крана системы ХВС в квартире №40 </t>
  </si>
  <si>
    <t xml:space="preserve">Замена участка трубопровода  системы ГВС в подвале </t>
  </si>
  <si>
    <t xml:space="preserve">Замена участка трубопровода канализации в подвале </t>
  </si>
  <si>
    <t xml:space="preserve">Замена участка трубопровода ГВС в подвале </t>
  </si>
  <si>
    <t>Замена участка трубопровода ГВС в подвале  МЖД по адресу: г. Калуга,  ул. Баррикад, д. 139</t>
  </si>
  <si>
    <t xml:space="preserve">Замена участка трубопровода  системы ХВС </t>
  </si>
  <si>
    <t>АО "Газпром газораспределение Калуга"</t>
  </si>
  <si>
    <t>Замена участка трубопровода  системы ЦО в подвале (со сварочными работами)</t>
  </si>
  <si>
    <t xml:space="preserve">Замена коренного крана системы ХВС в квартире №10 </t>
  </si>
  <si>
    <t>Кол-во</t>
  </si>
  <si>
    <t>НКД</t>
  </si>
  <si>
    <t>Комм-я</t>
  </si>
  <si>
    <t xml:space="preserve"> Ав акт и акт вып работ от    14.12.2022г</t>
  </si>
  <si>
    <t xml:space="preserve"> Ав акт и акт вып работ от    19.12.2022г</t>
  </si>
  <si>
    <t xml:space="preserve"> Ав акт и акт вып работ от    12.12.2022г</t>
  </si>
  <si>
    <t xml:space="preserve">  Замена участка трубопровода  системы ХВС в квартире №57</t>
  </si>
  <si>
    <t xml:space="preserve"> Замена участка трубопровода  системы ЦО в квартире №10</t>
  </si>
  <si>
    <t>Ремонт участка трубопровода  системы ГВС в квартире №10, замена вентиля к п/с системы ГВС  в квартире №26</t>
  </si>
  <si>
    <t xml:space="preserve"> Замена участка трубопровода  системы ЦО в подвале МЖД по адресу: г. Калуга,  ул. Чехова, д. 11</t>
  </si>
  <si>
    <t xml:space="preserve">  Замена участка трубопровода  системы ХВС в квартире №57 МЖД по адресу: г. Калуга,  ул. М. Жукова, д. 45</t>
  </si>
  <si>
    <t xml:space="preserve"> Замена участка трубопровода  системы ЦО в квартире №10 МЖД по адресу: г. Калуга,  ул. Болотникова, д. 10а</t>
  </si>
  <si>
    <t>Ремонт участка трубопровода  системы ГВС в квартире №10, замена вентиля к п/с системы ГВС  в квартире №26 МЖД по адресу: г. Калуга,  ул. Чехова, д. 11</t>
  </si>
  <si>
    <t>Директор ООО "Черемушки"- Группа домов" _______________________ Пёхова Н.А.</t>
  </si>
  <si>
    <t>ООО "Черемушки"- Группа домов"</t>
  </si>
  <si>
    <t xml:space="preserve"> Замена участка трубопровода  системы ХВС в подвале  (со сварочными работами)</t>
  </si>
  <si>
    <t xml:space="preserve"> Замена участка трубопровода  системы ХВС в подвале (со сварочными работами)</t>
  </si>
  <si>
    <t xml:space="preserve"> Замена участка трубопровода  системы ХВС в подвале (со сварочными работами) МЖД по адресу: г. Калуга,  ул. Чехова, д. 11</t>
  </si>
  <si>
    <t xml:space="preserve"> Ав акт и акт вып работ от    17.01.2023г</t>
  </si>
  <si>
    <t xml:space="preserve"> Ав акт и акт вып работ от    30.01.2023г</t>
  </si>
  <si>
    <t xml:space="preserve"> Ав акт от    17.01.2023г. Акт вып работ от    20.01.2023г</t>
  </si>
  <si>
    <t xml:space="preserve"> Ав акт и акт вып работ от    20.01.2023г</t>
  </si>
  <si>
    <t xml:space="preserve"> Замена участка трубопровода  системы ЦО в квартире №9</t>
  </si>
  <si>
    <t xml:space="preserve"> Замена участка трубопровода  системы ЦО в квартирах № 6, 2</t>
  </si>
  <si>
    <t>Замена участка трубопровода  системы ЦО (фильтр осадочный - 2 шт.)</t>
  </si>
  <si>
    <t>Замена участка трубопровода  системы ЦО в квартире №20</t>
  </si>
  <si>
    <t xml:space="preserve">Замена участка трубопровода  системы ЦО (стояк п/с из квартиры №36 в подвал) </t>
  </si>
  <si>
    <t xml:space="preserve">Замена сливного крана на радиаторе системы ЦО в квартире №34 </t>
  </si>
  <si>
    <t>Замена коренного крана на системе ХВС в квартире №30</t>
  </si>
  <si>
    <t xml:space="preserve">Замена участка трубопровода  системы ЦО (стояк п/с из техподполья в квартиры №21, 24)  </t>
  </si>
  <si>
    <t>№772   
от    15.12.2023г</t>
  </si>
  <si>
    <t>Акт вып работ от    10.01.2023г
Протокол от 26.12.22г</t>
  </si>
  <si>
    <t xml:space="preserve"> Замена участка трубопровода  системы ЦО в квартире №9 МЖД по адресу: г. Калуга,  ул. Болотникова, д. 13</t>
  </si>
  <si>
    <t xml:space="preserve"> Замена участка трубопровода  системы ЦО в квартирах № 6, 2 МЖД по адресу: г. Калуга,  ул. М. Горького, д. 8</t>
  </si>
  <si>
    <t>Замена участка трубопровода  системы ЦО (фильтр осадочный - 2 шт.) МЖД по адресу: г. Калуга,  ул. Болотникова, д. 13</t>
  </si>
  <si>
    <t>Замена участка трубопровода  системы ЦО в квартире №20 МЖД по адресу: г. Калуга,  ул. Чехова, д. 13</t>
  </si>
  <si>
    <t>Замена участка трубопровода  системы ЦО в подвале (со сварочными работами) МЖД по адресу: г. Калуга,  ул. Баррикад, д. 139</t>
  </si>
  <si>
    <t>Замена участка трубопровода  системы ЦО (стояк п/с из квартиры №36 в подвал)  МЖД по адресу: г. Калуга,  ул. М. Жукова, д. 13</t>
  </si>
  <si>
    <t>Замена сливного крана на радиаторе системы ЦО в квартире №34  МЖД по адресу: г. Калуга,  ул. М. Жукова, д. 15</t>
  </si>
  <si>
    <t>Замена коренного крана на системе ХВС в квартире №30 МЖД по адресу: г. Калуга,  ул. Чехова, д. 17</t>
  </si>
  <si>
    <t>Замена участка трубопровода  системы ЦО (стояк п/с из техподполья в квартиры №21, 24)   МЖД по адресу: г. Калуга,  ул. Пролетарская, д. 161</t>
  </si>
  <si>
    <t>Акт  вып работ №03 от Января 2023г</t>
  </si>
  <si>
    <t>№277/23 
от  11.01.2023г</t>
  </si>
  <si>
    <t>Замена участка внутридомового газопровода</t>
  </si>
  <si>
    <t xml:space="preserve"> Ав акт и акт вып работ от    09.02.2023г</t>
  </si>
  <si>
    <t xml:space="preserve"> Ав акт и акт вып работ от    14.02.2023г</t>
  </si>
  <si>
    <t xml:space="preserve"> Ав акт и акт вып работ от    16.02.2023г</t>
  </si>
  <si>
    <t xml:space="preserve"> Акт вып работ от    16.02.2023г</t>
  </si>
  <si>
    <t xml:space="preserve"> Ав акт и акт вып работ от    20.02.2023г</t>
  </si>
  <si>
    <t xml:space="preserve"> Ав акт и акт вып работ от    21.02.2023г</t>
  </si>
  <si>
    <t xml:space="preserve"> Ав акт и акт вып работ от    28.02.2023г</t>
  </si>
  <si>
    <t xml:space="preserve">Замена коренного крана и участка трубопровода системы ХВС в квартире №15 </t>
  </si>
  <si>
    <t>Замена участка трубопровода  систем ЦО и ХВС в квартире №7 (со сварочными работами)</t>
  </si>
  <si>
    <t xml:space="preserve">Замена участка трубопровода  системы ЦО в квартире №33 </t>
  </si>
  <si>
    <t xml:space="preserve"> Замена участка трубопровода (магистраль, стояк)  системы ЦО в подвале </t>
  </si>
  <si>
    <t xml:space="preserve">Замена участка трубопровода  системы ЦО в квартире №4 </t>
  </si>
  <si>
    <t xml:space="preserve"> Замена участка трубопровода  системы ЦО в техподполье </t>
  </si>
  <si>
    <t xml:space="preserve">Восстановление освещения на фасаде </t>
  </si>
  <si>
    <t xml:space="preserve">Замена участка трубопровода (магистраль, 4-ре стояка)  системы ХВС  в техподполье </t>
  </si>
  <si>
    <t xml:space="preserve">Ремонт магистрального трубопровода  системы ГВС (со сварочными работами) </t>
  </si>
  <si>
    <t xml:space="preserve">Замена участка стояка канализации в квартире №84 </t>
  </si>
  <si>
    <t>№807   
от    07.02.2023г</t>
  </si>
  <si>
    <t xml:space="preserve"> Ав акт от    09.02.2023г. Акт вып работ от    10.02.2023г</t>
  </si>
  <si>
    <t>№806   
от    07.02.2023г</t>
  </si>
  <si>
    <t>Опиловка и вывоз аварийного дерева в количестве 1 шт. расположенных на придомовой территории</t>
  </si>
  <si>
    <t>Опиловка и вывоз аварийных деревьев в количестве 3 шт. расположенных на придомовой территории</t>
  </si>
  <si>
    <t>№805   
от    27.02.2023г</t>
  </si>
  <si>
    <t>Акт вып работ от    10.02.2023г Протокол от 15.11.22г.</t>
  </si>
  <si>
    <t>Прочистка газохода по стояку в квартире №48</t>
  </si>
  <si>
    <t>№ДВК/42   
от 14.02.2023г</t>
  </si>
  <si>
    <t>ООО "ЖилСпецРСУ"</t>
  </si>
  <si>
    <t>Замена коренного крана и участка трубопровода системы ХВС в квартире №15  МЖД по адресу: г. Калуга,  ул. М. Горького, д. 8</t>
  </si>
  <si>
    <t>Замена участка трубопровода  систем ЦО и ХВС в квартире №7 (со сварочными работами) МЖД по адресу: г. Калуга,  ул. Болотникова, д. 10а</t>
  </si>
  <si>
    <t>Замена участка трубопровода  системы ЦО в квартире №33  МЖД по адресу: г. Калуга,  ул. Чехова, д. 21</t>
  </si>
  <si>
    <t xml:space="preserve"> Замена участка трубопровода (магистраль, стояк)  системы ЦО в подвале  МЖД по адресу: г. Калуга,  ул. Болотникова, д. 13</t>
  </si>
  <si>
    <t>Замена участка трубопровода  системы ЦО в квартире №4  МЖД по адресу: г. Калуга,  ул. Болотникова, д. 10а</t>
  </si>
  <si>
    <t xml:space="preserve"> Замена участка трубопровода  системы ЦО в техподполье  МЖД по адресу: г. Калуга,  ул. Баррикад, д. 157</t>
  </si>
  <si>
    <t>Восстановление освещения на фасаде  МЖД по адресу: г. Калуга,  ул. Чижевского, д. 24</t>
  </si>
  <si>
    <t>Восстановление освещения на фасаде  МЖД по адресу: г. Калуга,  ул. Болотникова, д. 14, к.1</t>
  </si>
  <si>
    <t>Замена участка трубопровода (магистраль, 4-ре стояка)  системы ХВС  в техподполье  МЖД по адресу: г. Калуга,  ул. Пролетарская, д. 161</t>
  </si>
  <si>
    <t>Ремонт магистрального трубопровода  системы ГВС (со сварочными работами)  МЖД по адресу: г. Калуга,  ул. Баррикад, д. 139</t>
  </si>
  <si>
    <t>Замена участка стояка канализации в квартире №84  МЖД по адресу: г. Калуга,  ул. М. Жукова, д. 52</t>
  </si>
  <si>
    <t xml:space="preserve">Ремонт стояка системы ГВС в квартире №1 (со сварочными работами) </t>
  </si>
  <si>
    <t>Ремонт стояка системы ГВС в квартире №1 (со сварочными работами)  МЖД по адресу: г. Калуга,  ул. Чехова, д. 11</t>
  </si>
  <si>
    <t xml:space="preserve"> Ав акт и акт вып работ от    02.03.2023г</t>
  </si>
  <si>
    <t xml:space="preserve"> Акт вып работ от    02.03.2023г</t>
  </si>
  <si>
    <t xml:space="preserve"> Ав акт и акт вып работ от    09.03.2023г</t>
  </si>
  <si>
    <t xml:space="preserve"> Ав акт и акт вып работ от    13.03.2023г</t>
  </si>
  <si>
    <t xml:space="preserve"> Ав акт и акт вып работ от    20.03.2023г</t>
  </si>
  <si>
    <t xml:space="preserve"> Ав акт и акт вып работ от    21.03.2023г</t>
  </si>
  <si>
    <t xml:space="preserve"> Ав акт и акт вып работ от    29.03.2023г</t>
  </si>
  <si>
    <t xml:space="preserve"> Ав акт и акт вып работ от    30.03.2023г</t>
  </si>
  <si>
    <t xml:space="preserve"> Ав акт и акт вып работ от    31.03.2023г</t>
  </si>
  <si>
    <t>Замена участка стояка канализации в квартире №54</t>
  </si>
  <si>
    <t>Замена коренного крана системы ХВС в квартире №8</t>
  </si>
  <si>
    <t xml:space="preserve"> Замена коренного крана системы ХВС в квартире №45</t>
  </si>
  <si>
    <t>Восстановление подачи напряжения в квартиру №21</t>
  </si>
  <si>
    <t>Замена участка стояка системы ХВС в квартире №37 и техподполье, замена участка стояка системы ГВС в техподполье</t>
  </si>
  <si>
    <t xml:space="preserve"> Демонтаж 2-х радиаторов системы ЦО с установкой шаровых кранов на подводке к радиаторам в квартире №39</t>
  </si>
  <si>
    <t xml:space="preserve">Теплоизоляция труб инженерных сетей, установка спускного крана на системе ЦО в техподполье </t>
  </si>
  <si>
    <t xml:space="preserve"> Замена участка трубопровода  системы ЦО (со сварочными работами)</t>
  </si>
  <si>
    <t xml:space="preserve">Восстановление крыши схода в подвал подъезда №2 </t>
  </si>
  <si>
    <t xml:space="preserve"> Сварочные работы при ремонте стояка системы ГВС в квартире №42</t>
  </si>
  <si>
    <t xml:space="preserve"> Замена коренного крана системы ХВС в квартире №57</t>
  </si>
  <si>
    <t xml:space="preserve"> Замена радиатора системы ЦО в квартире №2</t>
  </si>
  <si>
    <t xml:space="preserve"> Замена коренного крана системы ХВС (кран-букса) в квартире №1</t>
  </si>
  <si>
    <t xml:space="preserve"> Замена участка трубопровода  системы ГВС (со сварочными работами) </t>
  </si>
  <si>
    <t xml:space="preserve"> Замена коренного крана и врезки системы ХВС в квартире №68 </t>
  </si>
  <si>
    <t>№ДВК/55  
от    01.03.2023г</t>
  </si>
  <si>
    <t xml:space="preserve"> Ав акт и акт вып работ от    01.03.2023г</t>
  </si>
  <si>
    <t xml:space="preserve"> Ав акт и акт вып работ от    27.03.2023г</t>
  </si>
  <si>
    <t>№ДВК/65  
от    27.03.2023г</t>
  </si>
  <si>
    <t>Прочистка газохода по стояку в квартире №3</t>
  </si>
  <si>
    <t>№ДВК/66  
от    29.03.2023г</t>
  </si>
  <si>
    <t>№ДВК/67  
от    29.03.2023г</t>
  </si>
  <si>
    <t>Прочистка вентиляционного канала по стояку в квартире №11</t>
  </si>
  <si>
    <t>Прочистка вентиляционного канала по стояку в квартире №5</t>
  </si>
  <si>
    <t>№ДВК/69  
от    31.03.2023г</t>
  </si>
  <si>
    <t>Прочистка газохода и вентканалов по стояку в квартирах №46, 51, 54, 55, 58</t>
  </si>
  <si>
    <t xml:space="preserve"> Ав акт от    28.03.2023г  Акт вып работ от     31.03.2023г</t>
  </si>
  <si>
    <t>Замена участка стояка канализации в квартире №54 МЖД по адресу: г. Калуга,  ул. Баррикад, д. 139</t>
  </si>
  <si>
    <t>Замена коренного крана системы ХВС в квартире №8 МЖД по адресу: г. Калуга,  ул. М. Жукова, д. 37</t>
  </si>
  <si>
    <t>Замена участка трубопровода  системы ХВС  МЖД по адресу: г. Калуга,  ул. Чижевского, д. 25</t>
  </si>
  <si>
    <t xml:space="preserve"> Замена коренного крана системы ХВС в квартире №45 МЖД по адресу: г. Калуга,  ул. Пролетарская, д. 159</t>
  </si>
  <si>
    <t>Восстановление подачи напряжения в квартиру №21 МЖД по адресу: г. Калуга,  ул. Чехова, д. 21</t>
  </si>
  <si>
    <t xml:space="preserve"> Сварочные работы при ремонте стояка системы ГВС в квартире №42 МЖД по адресу: г. Калуга,  ул. М. Жукова, д. 52</t>
  </si>
  <si>
    <t>Замена участка стояка системы ХВС в квартире №37 и техподполье, замена участка стояка системы ГВС в техподполье МЖД по адресу: г. Калуга,  ул. Чижевского, д. 25</t>
  </si>
  <si>
    <t xml:space="preserve"> Демонтаж 2-х радиаторов системы ЦО с установкой шаровых кранов на подводке к радиаторам в квартире №39 МЖД по адресу: г. Калуга,  ул. М. Жукова, д. 37</t>
  </si>
  <si>
    <t xml:space="preserve"> Замена участка трубопровода  системы ХВС в подвале  (со сварочными работами) МЖД по адресу: г. Калуга,  ул. М. Жукова, д. 15</t>
  </si>
  <si>
    <t>Теплоизоляция труб инженерных сетей, установка спускного крана на системе ЦО в техподполье  МЖД по адресу: г. Калуга,  ул. Чижевского, д. 21</t>
  </si>
  <si>
    <t xml:space="preserve"> Замена участка трубопровода  системы ЦО (со сварочными работами) МЖД по адресу: г. Калуга,  ул. Чижевского, д. 25</t>
  </si>
  <si>
    <t>Восстановление крыши схода в подвал подъезда №2  МЖД по адресу: г. Калуга,  ул. Баррикад, д. 139</t>
  </si>
  <si>
    <t xml:space="preserve"> Замена участка трубопровода  системы ЦО в квартире №10 МЖД по адресу: г. Калуга,  ул. Болотникова, д. 13</t>
  </si>
  <si>
    <t xml:space="preserve"> Замена коренного крана системы ХВС в квартире №57 МЖД по адресу: г. Калуга,  ул. Чижевского, д. 24</t>
  </si>
  <si>
    <t xml:space="preserve"> Замена радиатора системы ЦО в квартире №2 МЖД по адресу: г. Калуга,  ул. М. Жукова, д. 13, к.1</t>
  </si>
  <si>
    <t xml:space="preserve"> Замена коренного крана системы ХВС (кран-букса) в квартире №1 МЖД по адресу: г. Калуга,  ул. Баррикад, д. 149</t>
  </si>
  <si>
    <t xml:space="preserve"> Замена участка трубопровода  системы ГВС (со сварочными работами)  МЖД по адресу: г. Калуга,  ул. Баррикад, д. 139</t>
  </si>
  <si>
    <t xml:space="preserve"> Замена коренного крана и врезки системы ХВС в квартире №68  МЖД по адресу: г. Калуга,  ул. Болотникова, д. 9/17</t>
  </si>
  <si>
    <t xml:space="preserve"> Ав акт и акт вып работ от    03.04.2023г</t>
  </si>
  <si>
    <t xml:space="preserve"> Ав акт и акт вып работ от    05.04.2023г</t>
  </si>
  <si>
    <t xml:space="preserve"> Ав акт и акт вып работ от    06.04.2023г</t>
  </si>
  <si>
    <t xml:space="preserve"> Ав акт и акт вып работ от    07.04.2023г</t>
  </si>
  <si>
    <t xml:space="preserve"> Ав акт и акт вып работ от    11.04.2023г</t>
  </si>
  <si>
    <t xml:space="preserve"> Ав акт и акт вып работ от    12.04.2023г</t>
  </si>
  <si>
    <t xml:space="preserve"> Ав акт и акт вып работ от    13.04.2023г</t>
  </si>
  <si>
    <t xml:space="preserve"> Ав акт от    26.04.2023г. Акт вып работ от    27.04.2023г</t>
  </si>
  <si>
    <t xml:space="preserve"> Акт вып работ от    28.04.2023г Письмо АО "Газпром газораспределение Калуга" от 24.04.23г</t>
  </si>
  <si>
    <t xml:space="preserve">Замена коренного крана системы ХВС в квартире №5.  Замена крана на  стояке системы ХВС в техподполье </t>
  </si>
  <si>
    <t xml:space="preserve">Замена вентеля на  стояке системы ГВС в техподполье  </t>
  </si>
  <si>
    <t xml:space="preserve">Замена участка трубопровода  системы ХВС на квартиру №70 и магазин  </t>
  </si>
  <si>
    <t xml:space="preserve">Замена участка стояка системы ГВС в квартире №34 </t>
  </si>
  <si>
    <t xml:space="preserve">Замена сливных кранов на радиаторах системы ЦО в квартире №25 (4шт.) и замена сливных кранов на стояках  системы ЦО в подвале (2 шт.)   </t>
  </si>
  <si>
    <t xml:space="preserve"> Замена участка подводки к полотенцесушителю системы ЦО в квартире №6</t>
  </si>
  <si>
    <t>Замена сливных кранов на системе ЦО в техподполье</t>
  </si>
  <si>
    <t xml:space="preserve">Зачистка и окраска газопровода в подъезде №1 </t>
  </si>
  <si>
    <t>Текущий ремонт мягкой кровли над квартирами №№66, 68, л/клеткой в  подъезде №4</t>
  </si>
  <si>
    <t>КП "БТИ"</t>
  </si>
  <si>
    <t>№ 230000002611   
от    23.03.2023г</t>
  </si>
  <si>
    <t xml:space="preserve">Заключение о техническом состоянии объекта капитального строительства </t>
  </si>
  <si>
    <t>Акт вып работ от    18.04.2023г
Протокол от 17.03.2023г</t>
  </si>
  <si>
    <t>№ДВК/71  
от    06.04.2023г</t>
  </si>
  <si>
    <t xml:space="preserve"> Ав акт от    24.03.2023г. Акт вып работ от    06.04.2023г</t>
  </si>
  <si>
    <t>Прочистка газохода и вентканалов по стояку в квартире №20</t>
  </si>
  <si>
    <t>№ДВК/72  
от    07.04.2023г</t>
  </si>
  <si>
    <t>Прочистка газохода по стояку в квартирах №29, 33, 37</t>
  </si>
  <si>
    <t>Замена коренного крана системы ХВС в квартире №5.  Замена крана на  стояке системы ХВС в техподполье  МЖД по адресу: г. Калуга,  ул. Болотникова, д. 6</t>
  </si>
  <si>
    <t>Замена вентеля на  стояке системы ГВС в техподполье   МЖД по адресу: г. Калуга,  ул. Чижевского, д. 25</t>
  </si>
  <si>
    <t>Замена участка трубопровода  системы ХВС на квартиру №70 и магазин   МЖД по адресу: г. Калуга,  ул. Болотникова, д. 9/17</t>
  </si>
  <si>
    <t>Замена участка стояка системы ГВС в квартире №34  МЖД по адресу: г. Калуга,  ул. Чижевского, д. 25</t>
  </si>
  <si>
    <t>Замена сливных кранов на радиаторах системы ЦО в квартире №25 (4шт.) и замена сливных кранов на стояках  системы ЦО в подвале (2 шт.)    МЖД по адресу: г. Калуга,  ул. Болотникова, д. 14, к.1</t>
  </si>
  <si>
    <t xml:space="preserve"> Замена участка подводки к полотенцесушителю системы ЦО в квартире №6 МЖД по адресу: г. Калуга,  ул. Болотникова, д. 6</t>
  </si>
  <si>
    <t>Замена сливных кранов на системе ЦО в техподполье МЖД по адресу: г. Калуга,  ул. Болотникова, д. 4</t>
  </si>
  <si>
    <t>№ДВК/87  
от    28.04.2023г</t>
  </si>
  <si>
    <t xml:space="preserve"> Ав акт и акт вып работ от    28.04.2023г</t>
  </si>
  <si>
    <t>Прочистка вентканала по стояку в квартире № 37</t>
  </si>
  <si>
    <t>Замена участка стояка системы ХВС в квартирах №№42, 45, 48. Замена участка стояка канализации  в квартире №48</t>
  </si>
  <si>
    <t>Замена участка стояка системы ХВС в квартирах №№42, 45, 48. Замена участка стояка канализации  в квартире №48 МЖД по адресу: г. Калуга,  ул. М. Жукова, д. 13, к.1</t>
  </si>
  <si>
    <t xml:space="preserve"> Ав акт и акт вып работ от    20.04.2023г</t>
  </si>
  <si>
    <t xml:space="preserve"> Ав акт и акт вып работ от    21.04.2023г</t>
  </si>
  <si>
    <t xml:space="preserve"> Замена участка стояка и подводки к полотенцесушителю на системе ЦО из подвала в квартиры №№1, 13</t>
  </si>
  <si>
    <t xml:space="preserve"> Замена участка стояка полотенцесушителя на системе ЦО в квартире №4. Замена сливного крана на  стояке полотенцесушителя в подвале</t>
  </si>
  <si>
    <t xml:space="preserve">Замена спускного крана воздухотводчика на расширительном бочке системы ЦО </t>
  </si>
  <si>
    <t xml:space="preserve">Спил и вывоз деревьев в количестве 6 шт. </t>
  </si>
  <si>
    <t xml:space="preserve"> Замена участка стояка и подводки к полотенцесушителю на системе ЦО из подвала в квартиры №№1, 13 МЖД по адресу: г. Калуга,  ул. М. Горького, д. 3, к.1 </t>
  </si>
  <si>
    <t xml:space="preserve"> Замена участка стояка полотенцесушителя на системе ЦО в квартире №4. Замена сливного крана на  стояке полотенцесушителя в подвале МЖД по адресу: г. Калуга,  ул. Чижевского, д. 22</t>
  </si>
  <si>
    <t>Замена спускного крана воздухотводчика на расширительном бочке системы ЦО  МЖД по адресу: г. Калуга,  ул. Болотникова, д. 6</t>
  </si>
  <si>
    <t>Текущий ремонт мягкой кровли над квартирами №№66, 68, л/клеткой в  подъезде №4 МЖД по адресу: г. Калуга,  ул. Ф. Энгельса, д. 9</t>
  </si>
  <si>
    <t>Зачистка и окраска газопровода в подъезде №1  МЖД по адресу: г. Калуга,  ул. Болотникова, д. 24</t>
  </si>
  <si>
    <t xml:space="preserve"> Ав акт и акт вып работ от    02.05.2023г</t>
  </si>
  <si>
    <t xml:space="preserve"> Ав акт от    04.05.2023г. Акт вып работ от    05.05.2023г</t>
  </si>
  <si>
    <t xml:space="preserve"> Ав акт от    10.05.2023г. Акт вып работ от    11.05.2023г</t>
  </si>
  <si>
    <t xml:space="preserve"> Ав акт и акт вып работ от    11.05.2023г</t>
  </si>
  <si>
    <t xml:space="preserve"> Ав акт и акт вып работ от    12.05.2023г</t>
  </si>
  <si>
    <t xml:space="preserve"> Ав акт от    16.05.2023г. Акт вып работ от    17.05.2023г</t>
  </si>
  <si>
    <t xml:space="preserve"> Ав акт и акт вып работ от    16.05.2023г</t>
  </si>
  <si>
    <t xml:space="preserve"> Ав акт и акт вып работ от    17.05.2023г</t>
  </si>
  <si>
    <t xml:space="preserve"> Акт вып работ от    17.05.2023г</t>
  </si>
  <si>
    <t xml:space="preserve"> Ав акт от    18.05.2023г. Акт вып работ от    19.05.2023г</t>
  </si>
  <si>
    <t xml:space="preserve"> Ав акт и акт вып работ от    18.05.2023г</t>
  </si>
  <si>
    <t xml:space="preserve"> Ав акт от    23.05.2023г. Акт вып работ от    24.05.2023г</t>
  </si>
  <si>
    <t xml:space="preserve"> Акт вып работ от    18.05.2023г 
Акт обсл от 06.04.23г</t>
  </si>
  <si>
    <t xml:space="preserve"> Акт вып работ от    19.05.2023г 
Акт обсл от 20.04.23г</t>
  </si>
  <si>
    <t xml:space="preserve"> Акт вып работ от    24.05.2023г 
Акт обсл от 10.04.23г</t>
  </si>
  <si>
    <t xml:space="preserve"> Акт вып работ от    24.05.2023г 
Акт обсл от 30.03.23г</t>
  </si>
  <si>
    <t xml:space="preserve"> Ав акт от    26.05.2023г. Акт вып работ от    29.05.2023г</t>
  </si>
  <si>
    <t>Замена задвижки на системе ЦО в подвальном помещении</t>
  </si>
  <si>
    <t>Замена участка стояка системы ХВС в квартире №37</t>
  </si>
  <si>
    <t>Текущий ремонт  мягкой кровли расположенной над квартирой №33 и л/кл подъезда №2</t>
  </si>
  <si>
    <t>Восстановление цементного слоя тамбурной площадки подъезда №1</t>
  </si>
  <si>
    <t>Восстановление цементного слоя на входной группы подъезда №3</t>
  </si>
  <si>
    <t xml:space="preserve">Ремонт порогов при входе в подъезд №1 и №2  </t>
  </si>
  <si>
    <t xml:space="preserve">Замена сливных кранов на радиаторах  и п/с системы ЦО в квартире №21 </t>
  </si>
  <si>
    <t xml:space="preserve"> Замена сливного крана на радиаторе системы ЦО в квартире №70</t>
  </si>
  <si>
    <t>Ремонт порога при входе в подъезд №3</t>
  </si>
  <si>
    <t xml:space="preserve"> Замена спускного крана на п/с системы ЦО в квартире №20</t>
  </si>
  <si>
    <t xml:space="preserve"> Замена участка стояка системы ЦО в подвальном помещении под  квартирой №22</t>
  </si>
  <si>
    <t>Замена участка двух стояков системы ЦО в подвальном помещении под  квартирой №65</t>
  </si>
  <si>
    <t xml:space="preserve">Восстановление люка на приямке техподполья подъезда №2 </t>
  </si>
  <si>
    <t xml:space="preserve">Замена спускных кранов на радиаторах системы ЦО в квартире №25 </t>
  </si>
  <si>
    <t xml:space="preserve"> Замена сливных кранов на радиаторах системы ЦО в квартире №44</t>
  </si>
  <si>
    <t xml:space="preserve">Замена участка подводки к радиатору на системе ЦО в квартире №63 </t>
  </si>
  <si>
    <t>Текущий ремонт  мягкой кровли расположенной над квартирой №30</t>
  </si>
  <si>
    <t xml:space="preserve"> Замена участка стояка канализации в подвале под  квартирой №48 </t>
  </si>
  <si>
    <t>№06-2023   
от    17.04.2023г</t>
  </si>
  <si>
    <t>Комплекс работ по ремонту подъезда №2</t>
  </si>
  <si>
    <t xml:space="preserve"> Акт вып работ от    12.05.2023г
Протокол от 06.02.23г</t>
  </si>
  <si>
    <t>№ДВК/90  
от    04.05.2023г</t>
  </si>
  <si>
    <t xml:space="preserve"> Ав акт и акт вып работ от    04.05.2023г</t>
  </si>
  <si>
    <t>№ДВК/91  
от    04.05.2023г</t>
  </si>
  <si>
    <t>Прочистка газохода по стояку в квартире №43</t>
  </si>
  <si>
    <t>Прочистка газохода по стояку в квартире №37</t>
  </si>
  <si>
    <t>Замена задвижки на системе ЦО в подвальном помещении МЖД по адресу: г. Калуга,  ул. Болотникова, д. 3</t>
  </si>
  <si>
    <t>Замена участка стояка системы ХВС в квартире №37 МЖД по адресу: г. Калуга,  ул. Суворова, д. 181</t>
  </si>
  <si>
    <t>Текущий ремонт  мягкой кровли расположенной над квартирой №33 и л/кл подъезда №2 МЖД по адресу: г. Калуга,  ул. Ф. Энгельса, д. 9</t>
  </si>
  <si>
    <t>Восстановление цементного слоя тамбурной площадки подъезда №1 МЖД по адресу: г. Калуга,  ул. Болотникова, д. 20</t>
  </si>
  <si>
    <t>Восстановление цементного слоя на входной группы подъезда №3 МЖД по адресу: г. Калуга,  ул. Болотникова, д. 13</t>
  </si>
  <si>
    <t xml:space="preserve"> Замена участка стояка канализации в подвале под  квартирой №48  МЖД по адресу: г. Калуга,  ул. Болотникова, д. 13</t>
  </si>
  <si>
    <t>Ремонт порогов при входе в подъезд №1 и №2   МЖД по адресу: г. Калуга,  ул. Баррикад, д. 161</t>
  </si>
  <si>
    <t>Замена сливных кранов на радиаторах  и п/с системы ЦО в квартире №21  МЖД по адресу: г. Калуга,  ул. Болотникова, д. 13</t>
  </si>
  <si>
    <t xml:space="preserve"> Замена сливного крана на радиаторе системы ЦО в квартире №70 МЖД по адресу: г. Калуга,  ул. М. Горького, д. 8</t>
  </si>
  <si>
    <t>Ремонт порога при входе в подъезд №3 МЖД по адресу: г. Калуга,  ул. Баррикад, д. 159</t>
  </si>
  <si>
    <t xml:space="preserve"> Замена спускного крана на п/с системы ЦО в квартире №20 МЖД по адресу: г. Калуга,  ул. Чехова, д. 13</t>
  </si>
  <si>
    <t xml:space="preserve"> Замена участка стояка системы ЦО в подвальном помещении под  квартирой №22 МЖД по адресу: г. Калуга,  ул. Суворова, д. 181</t>
  </si>
  <si>
    <t xml:space="preserve">Замена участка двух стояков системы ЦО в подвальном помещении под  квартирой №65 МЖД по адресу: г. Калуга,  ул. М. Горького, д. 3, к.1 </t>
  </si>
  <si>
    <t>Восстановление люка на приямке техподполья подъезда №2  МЖД по адресу: г. Калуга,  ул. Баррикад, д. 161</t>
  </si>
  <si>
    <t>Замена спускных кранов на радиаторах системы ЦО в квартире №25  МЖД по адресу: г. Калуга,  ул. Баррикад, д. 139</t>
  </si>
  <si>
    <t xml:space="preserve"> Замена сливных кранов на радиаторах системы ЦО в квартире №44 МЖД по адресу: г. Калуга,  ул. Баррикад, д. 139</t>
  </si>
  <si>
    <t xml:space="preserve">Замена участка подводки к радиатору на системе ЦО в квартире №63  МЖД по адресу: г. Калуга,  ул. М. Горького, д. 3, к.1 </t>
  </si>
  <si>
    <t>Текущий ремонт  мягкой кровли расположенной над квартирой №30 МЖД по адресу: г. Калуга,  ул. Баррикад, д. 161</t>
  </si>
  <si>
    <t xml:space="preserve"> Замена участка трубопровода  системы ЦО в подвале второго подъезда (со сварочными работами)</t>
  </si>
  <si>
    <t xml:space="preserve"> Замена участка трубопровода  системы ЦО в подвале второго подъезда (со сварочными работами) МЖД по адресу: г. Калуга,  ул. М. Горького, д. 3, к.1 </t>
  </si>
  <si>
    <t>Демонтаж радиатора с четвертого этажа с последующей установкой на первом этаже лестничной клетки в подъезде №4</t>
  </si>
  <si>
    <t>Демонтаж радиатора с четвертого этажа с последующей установкой на первом этаже лестничной клетки в подъезде №4 МЖД по адресу: г. Калуга,  ул. Болотникова, д. 13</t>
  </si>
  <si>
    <t xml:space="preserve"> Ав акт от    05.06.2023г. Акт вып работ от    06.06.2023г</t>
  </si>
  <si>
    <t xml:space="preserve"> Ав акт и акт вып работ от    13.06.2023г</t>
  </si>
  <si>
    <t xml:space="preserve"> Акт вып работ от    14.06.2023г
Акт обсл от 03.04.23г</t>
  </si>
  <si>
    <t xml:space="preserve"> Ав акт и акт вып работ от    15.06.2023г</t>
  </si>
  <si>
    <t xml:space="preserve"> Ав акт и акт вып работ от    16.06.2023г</t>
  </si>
  <si>
    <t xml:space="preserve"> Акт вып работ от    16.06.2023г
Акт обсл от 01.03.23г</t>
  </si>
  <si>
    <t xml:space="preserve"> Ав акт и акт вып работ от    19.06.2023г</t>
  </si>
  <si>
    <t xml:space="preserve"> Акт вып работ от    23.06.2023г
Предписание ГЖИ КО  №1612 от 24.05.2023 г</t>
  </si>
  <si>
    <t xml:space="preserve"> Ав акт и акт вып работ от    26.06.2023г</t>
  </si>
  <si>
    <t xml:space="preserve"> Акт вып работ от    26.06.2023г
Предписание ГЖИ КО  №1612 от 24.05.2023 г</t>
  </si>
  <si>
    <t xml:space="preserve"> Ав акт и акт вып работ от    27.06.2023г</t>
  </si>
  <si>
    <t xml:space="preserve"> Ав акт и акт вып работ от    28.06.2023г</t>
  </si>
  <si>
    <t xml:space="preserve">Текущий ремонт  мягкой кровли расположенной над квартирой №30 </t>
  </si>
  <si>
    <t>Установка зонта на шахту вентканала/дымохода по стояку квартиры №60. Герметизация мест прохождения стоек ограждения крыши над квартирами №№20, 37, 40, 60</t>
  </si>
  <si>
    <t xml:space="preserve">Замена участка стояка системы ХВС в квартире №2 </t>
  </si>
  <si>
    <t>Ревизия поэтажных электрощитов</t>
  </si>
  <si>
    <t>Ремонт штукатурного слоя цоколя под окнами квартиры №22</t>
  </si>
  <si>
    <t>Замена почтовых ящиков в подъезде №1 (квартиры №№ 1-18)</t>
  </si>
  <si>
    <t xml:space="preserve">Восстановление кровельного покрытия над квартирой №19 и л/кл 5-го этажа. Восстановление примыкания кровельного ковра к конструкциям кровли. Восстановление окрытия парапета. Восстановление кирпичной кладки и штукатурного слоя оголовка дымо-вентиляционного канала над квартирой №17 </t>
  </si>
  <si>
    <t xml:space="preserve"> Акт вып работ от    08.06.2023г Предписание ГЖИ КО  №1506 от 07.04.2023 г
Предостережение  ГЖИ КО  №1145, №1814 от 27.03.2023г, и 24.04.2023 г</t>
  </si>
  <si>
    <t xml:space="preserve"> Акт вып работ от    18.05.2023г 
Предостережение  ГЖИ КО  №1236 от 31.03.2023г</t>
  </si>
  <si>
    <t xml:space="preserve">Замена коренного крана на системе ХВС  в квартире №29 </t>
  </si>
  <si>
    <t xml:space="preserve"> Замена коренного крана на системе ГВС  в квартире №54</t>
  </si>
  <si>
    <t xml:space="preserve"> Замена коренного крана на системе ХВС  в квартире №28</t>
  </si>
  <si>
    <t xml:space="preserve"> Замена радиаторов системы ЦО (2 шт.) в квартире №39</t>
  </si>
  <si>
    <t xml:space="preserve">Замена спускных кранов (3 шт.) на радиаторах системы ЦО  в квартире №59 </t>
  </si>
  <si>
    <t xml:space="preserve"> Замена участка трубопровода  системы ЦО в подвале (со сварочными работами)</t>
  </si>
  <si>
    <t xml:space="preserve"> Замена участка стояка системы ГВС в квартире №18</t>
  </si>
  <si>
    <t xml:space="preserve"> Замена участка стояка системы ХВС в квартирах №№37, 33. Замена участка стояка системы ХВС в подвале под квартирой №37</t>
  </si>
  <si>
    <t>Замена коренного крана на системе ХВС  в квартире №45</t>
  </si>
  <si>
    <t xml:space="preserve"> Замена запорной арматуры на вводе системе ХВС с участком трубопровода (со сварочными работами)</t>
  </si>
  <si>
    <t>Замена запорной арматуры на вводе системе ХВС</t>
  </si>
  <si>
    <t xml:space="preserve"> Замена участка стояка канализации в техподполье под квартирой №16</t>
  </si>
  <si>
    <t>№ 23-К   
от    24.04.2023г</t>
  </si>
  <si>
    <t>Укладка керамогранитной плитки на этажах в подъездах №1, №3</t>
  </si>
  <si>
    <t xml:space="preserve"> Акт вып работ от 19.06.2023г Протокол № 4 от 17.04.2023 г</t>
  </si>
  <si>
    <t>№831   
от    31.05.2023г</t>
  </si>
  <si>
    <t xml:space="preserve">Герметизация межпанельных швов со вскрытием 4м.п., герметизация межпанельных швов без вскрытия 6п.м. </t>
  </si>
  <si>
    <t xml:space="preserve"> Акт вып работ от 14.06.2023г Предостережение  ГЖИ КО  №179 от 18.01.2023г</t>
  </si>
  <si>
    <t>№ДВК/113  
от    21.06.2023г</t>
  </si>
  <si>
    <t>Прочистка газоходов и вентканалов по стояку, пробивка отверстий, восстановление кирпичной кладки с оштукатуриванием, установка площадки газохода, установка кармана чистки по стояку в квартирах №№12, 20 (с предостановлением материалов Заказчиком)</t>
  </si>
  <si>
    <t xml:space="preserve"> Ав акт от    04.06.2023г. Акт вып работ от    21.06.2023г</t>
  </si>
  <si>
    <t xml:space="preserve"> Акт вып работ от    20.06.2023г
Предписание ГЖИ КО  №1619 от 26.05.2023 г</t>
  </si>
  <si>
    <t>Герметизация межпанельных швов по квартире №22</t>
  </si>
  <si>
    <t xml:space="preserve">Текущий ремонт  мягкой кровли расположенной над квартирой №30  МЖД по адресу: г. Калуга,  ул. М. Горького, д. 7, к.1 </t>
  </si>
  <si>
    <t>Установка зонта на шахту вентканала/дымохода по стояку квартиры №60. Герметизация мест прохождения стоек ограждения крыши над квартирами №№20, 37, 40, 60 МЖД по адресу: г. Калуга,  ул. М. Жукова, д. 45</t>
  </si>
  <si>
    <t>Замена участка стояка системы ХВС в квартире №2  МЖД по адресу: г. Калуга,  ул. Болотникова, д. 10</t>
  </si>
  <si>
    <t xml:space="preserve"> Замена радиаторов системы ЦО (2 шт.) в квартире №39 МЖД по адресу: г. Калуга,  ул. Болотникова, д. 9/17</t>
  </si>
  <si>
    <t>Замена коренного крана на системе ХВС  в квартире №29  МЖД по адресу: г. Калуга,  ул. М. Жукова, д. 52</t>
  </si>
  <si>
    <t xml:space="preserve"> Замена коренного крана на системе ГВС  в квартире №54 МЖД по адресу: г. Калуга,  ул. Пролетарская, д. 161</t>
  </si>
  <si>
    <t xml:space="preserve"> Замена коренного крана на системе ХВС  в квартире №28 МЖД по адресу: г. Калуга,  ул. Чехова, д. 11</t>
  </si>
  <si>
    <t>Замена спускных кранов (3 шт.) на радиаторах системы ЦО  в квартире №59  МЖД по адресу: г. Калуга,  ул. Чехова, д. 11</t>
  </si>
  <si>
    <t xml:space="preserve"> Замена участка трубопровода  системы ЦО в подвале (со сварочными работами) МЖД по адресу: г. Калуга,  ул. М. Горького, д. 7, к.1 </t>
  </si>
  <si>
    <t>Ревизия поэтажных электрощитов МЖД по адресу: г. Калуга,  ул. Чижевского, д. 22</t>
  </si>
  <si>
    <t xml:space="preserve"> Замена участка стояка системы ГВС в квартире №18 МЖД по адресу: г. Калуга,  ул. Чехова, д. 11</t>
  </si>
  <si>
    <t>Восстановление кровельного покрытия над квартирой №19 и л/кл 5-го этажа. Восстановление примыкания кровельного ковра к конструкциям кровли. Восстановление окрытия парапета. Восстановление кирпичной кладки и штукатурного слоя оголовка дымо-вентиляционного канала над квартирой №17  МЖД по адресу: г. Калуга,  ул. Чижевского, д. 22</t>
  </si>
  <si>
    <t xml:space="preserve"> Замена участка стояка системы ХВС в квартирах №№37, 33. Замена участка стояка системы ХВС в подвале под квартирой №37 МЖД по адресу: г. Калуга,  ул. Чехова, д. 11</t>
  </si>
  <si>
    <t>Замена коренного крана на системе ХВС  в квартире №45 МЖД по адресу: г. Калуга,  ул. Болотникова, д. 13</t>
  </si>
  <si>
    <t xml:space="preserve"> Замена запорной арматуры на вводе системе ХВС с участком трубопровода (со сварочными работами) МЖД по адресу: г. Калуга,  ул. Болотникова, д. 13</t>
  </si>
  <si>
    <t>Замена запорной арматуры на вводе системе ХВС МЖД по адресу: г. Калуга,  ул. М. Жукова, д. 13</t>
  </si>
  <si>
    <t xml:space="preserve"> Замена участка стояка канализации в техподполье под квартирой №16 МЖД по адресу: г. Калуга,  ул. Чижевского, д. 21</t>
  </si>
  <si>
    <t>Замена почтовых ящиков в подъезде №1 (квартиры №№ 1-18) МЖД по адресу: г. Калуга,  ул. Болотникова, д. 24</t>
  </si>
  <si>
    <t>Ремонт штукатурного слоя цоколя под окнами квартиры №22 МЖД по адресу: г. Калуга,  ул. Баррикад, д. 149</t>
  </si>
  <si>
    <t>Переплата</t>
  </si>
  <si>
    <t>Кредит</t>
  </si>
  <si>
    <t>Кредит полная стоимость</t>
  </si>
  <si>
    <t>Услуга низкая ставка 0,286%</t>
  </si>
  <si>
    <t>БТИ</t>
  </si>
  <si>
    <t>Поверка</t>
  </si>
  <si>
    <t>Эл.монтажные</t>
  </si>
  <si>
    <t>ИЮНЬ</t>
  </si>
  <si>
    <t>ИЮЛЬ</t>
  </si>
  <si>
    <t>Кр. Ш. Ду80</t>
  </si>
  <si>
    <t>Тр. Ст. ф160 ВО</t>
  </si>
  <si>
    <t>№830   
от    30.05.2023г</t>
  </si>
  <si>
    <t xml:space="preserve"> Ав акт и акт вып работ от    05.07.2023г</t>
  </si>
  <si>
    <t xml:space="preserve"> Ав акт от    05.07.2023г. Акт вып работ от    06.07.2023г</t>
  </si>
  <si>
    <t xml:space="preserve"> Ав акт и акт вып работ от    10.07.2023г</t>
  </si>
  <si>
    <t xml:space="preserve"> Ав акт и акт вып работ от    11.07.2023г</t>
  </si>
  <si>
    <t xml:space="preserve"> Акт вып работ от    11.07.2023г
Акт обсл от 31.03.23г</t>
  </si>
  <si>
    <t xml:space="preserve"> Ав акт и акт вып работ от    13.07.2023г</t>
  </si>
  <si>
    <t xml:space="preserve"> Ав акт и акт вып работ от    14.07.2023г</t>
  </si>
  <si>
    <t xml:space="preserve"> Ав акт и акт вып работ от    17.07.2023г</t>
  </si>
  <si>
    <t xml:space="preserve"> Ав акт и акт вып работ от    18.07.2023г</t>
  </si>
  <si>
    <t xml:space="preserve"> Ав акт и акт вып работ от    20.07.2023г</t>
  </si>
  <si>
    <t xml:space="preserve"> Ав акт от    25.07.2023г. Акт вып работ от    26.07.2023г</t>
  </si>
  <si>
    <t xml:space="preserve"> Ав акт и акт вып работ от    26.07.2023г</t>
  </si>
  <si>
    <t xml:space="preserve"> Ав акт и акт вып работ от    27.07.2023г</t>
  </si>
  <si>
    <t xml:space="preserve"> Ав акт и акт вып работ от    28.07.2023г</t>
  </si>
  <si>
    <t>Замена участка трубопровода  системы ХВС в подвале под подъездом №4</t>
  </si>
  <si>
    <t>Нет 
работ</t>
  </si>
  <si>
    <t xml:space="preserve">Замена коренного крана системы ХВС в квартире №38 </t>
  </si>
  <si>
    <t>Текущий ремонт  мягкой кровли расположенной над квартирами №№48, 50</t>
  </si>
  <si>
    <t xml:space="preserve"> Замена участка стояка системы ХВС в квартирах №№52, 53, 56, 57, 60, 61</t>
  </si>
  <si>
    <t xml:space="preserve">Замена запорной арматуры Ду80 на   системе ГВС в подвале </t>
  </si>
  <si>
    <t xml:space="preserve">Замена сливных кранов на радиаторах системы ЦО  в квартире №13 </t>
  </si>
  <si>
    <t xml:space="preserve">Замена участка подводки к полотенцесушителю и полотенцесушителя (п/с приобретен собственником) в квартире №31 </t>
  </si>
  <si>
    <t xml:space="preserve">Частичный ремонт  мягкой кровли расположенной над квартирой №18 </t>
  </si>
  <si>
    <t xml:space="preserve">Замена участка стояка канализации (фановая труба) в квартире №94 </t>
  </si>
  <si>
    <t xml:space="preserve"> Замена участка стояка системы ХВС в квартирах №№36, 39 </t>
  </si>
  <si>
    <t xml:space="preserve">Замена коренного крана системы ХВС в квартире №56 </t>
  </si>
  <si>
    <t xml:space="preserve">Замена сливного крана на радиаторе системы ЦО  в квартире №74 </t>
  </si>
  <si>
    <t xml:space="preserve"> Текущий ремонт  мягкой кровли расположенной над квартирой №69</t>
  </si>
  <si>
    <t xml:space="preserve">Замена участка стояка системы ГВС  в квартире №37 </t>
  </si>
  <si>
    <t xml:space="preserve">Замена участка стояка системы ХВС  в квартире №21 </t>
  </si>
  <si>
    <t xml:space="preserve">Замена коренного крана системы ГВС, замена коренного крана системы ХВС в квартире №31 </t>
  </si>
  <si>
    <t xml:space="preserve">Замена участка стояка канализации </t>
  </si>
  <si>
    <t>№140-158/кр/23   
от    29.06.2023г</t>
  </si>
  <si>
    <t>ОАО "Калугалифтремстрой"</t>
  </si>
  <si>
    <t>Замена фотобарьера на лифте установленном в подъезде №2</t>
  </si>
  <si>
    <t xml:space="preserve"> Акт вып работ от    21.07.2023г
Предписание ГЖИ КО  №196-пр от 30.05.2023 г</t>
  </si>
  <si>
    <t>№441   
от    11.07.2023г</t>
  </si>
  <si>
    <t>Услуги по поверке средств измерений (тепловычислитель ТМК-Н20 – 1шт, преобразователи расхода
МФ Ду50 – 2шт, комплект термосопротивлений – 1компл. ) входящих в состав теплосчетчика</t>
  </si>
  <si>
    <t>№846   
от    13.07.2023г</t>
  </si>
  <si>
    <t>Опиловка и вывоз аварийного дерева  расположенного на придомовой территории</t>
  </si>
  <si>
    <t>№845   
от    17.07.2023г</t>
  </si>
  <si>
    <t>№230000005973   
от    18.07.2023г</t>
  </si>
  <si>
    <t>№ДВК/120  
от    20.07.2023г</t>
  </si>
  <si>
    <t xml:space="preserve">Прочистка газохода и 2-х вентканалов по стояку в квартире №1, пробивка отверстий 7шт. </t>
  </si>
  <si>
    <t xml:space="preserve"> Акт вып работ №1420 от 31.07.2023г
Протокол №1 от 21.07.23г</t>
  </si>
  <si>
    <t xml:space="preserve"> Акт вып работ от    31.07.2023г
Протокол №б/н от 19.05.23г</t>
  </si>
  <si>
    <t>Замена участка трубопровода  системы ХВС в подвале под подъездом №4 МЖД по адресу: г. Калуга,  ул. М. Жукова, д. 15</t>
  </si>
  <si>
    <t>Замена коренного крана системы ХВС в квартире №38  МЖД по адресу: г. Калуга,  ул. Болотникова, д. 13</t>
  </si>
  <si>
    <t>Текущий ремонт  мягкой кровли расположенной над квартирами №№48, 50 МЖД по адресу: г. Калуга,  ул. Пролетарская, д. 161</t>
  </si>
  <si>
    <t xml:space="preserve"> Замена участка стояка системы ХВС в квартирах №№52, 53, 56, 57, 60, 61 МЖД по адресу: г. Калуга,  ул. Баррикад, д. 149</t>
  </si>
  <si>
    <t>Замена запорной арматуры Ду80 на   системе ГВС в подвале  МЖД по адресу: г. Калуга,  ул. Баррикад, д. 139</t>
  </si>
  <si>
    <t>Замена сливных кранов на радиаторах системы ЦО  в квартире №13  МЖД по адресу: г. Калуга,  ул. Чижевского, д. 24</t>
  </si>
  <si>
    <t>Замена коренного крана системы ХВС в квартире №40  МЖД по адресу: г. Калуга,  ул. Баррикад, д. 157</t>
  </si>
  <si>
    <t>Замена участка подводки к полотенцесушителю и полотенцесушителя (п/с приобретен собственником) в квартире №31  МЖД по адресу: г. Калуга,  ул. М. Жукова, д. 52</t>
  </si>
  <si>
    <t>Частичный ремонт  мягкой кровли расположенной над квартирой №18  МЖД по адресу: г. Калуга,  ул. Пролетарская, д. 161</t>
  </si>
  <si>
    <t>Замена участка стояка канализации (фановая труба) в квартире №94  МЖД по адресу: г. Калуга,  ул. М. Жукова, д. 52</t>
  </si>
  <si>
    <t xml:space="preserve"> Замена участка стояка системы ХВС в квартирах №№36, 39  МЖД по адресу: г. Калуга,  ул. Пролетарская, д. 161</t>
  </si>
  <si>
    <t>Замена коренного крана системы ХВС в квартире №56  МЖД по адресу: г. Калуга,  ул. Болотникова, д. 13</t>
  </si>
  <si>
    <t>Замена сливного крана на радиаторе системы ЦО  в квартире №74  МЖД по адресу: г. Калуга,  ул. Чижевского, д. 24</t>
  </si>
  <si>
    <t xml:space="preserve"> Текущий ремонт  мягкой кровли расположенной над квартирой №69 МЖД по адресу: г. Калуга,  ул. Баррикад, д. 149</t>
  </si>
  <si>
    <t>Замена участка стояка системы ГВС  в квартире №37  МЖД по адресу: г. Калуга,  ул. Чехова, д. 11</t>
  </si>
  <si>
    <t>Замена участка стояка системы ХВС  в квартире №21  МЖД по адресу: г. Калуга,  ул. Пролетарская, д. 159</t>
  </si>
  <si>
    <t>Замена коренного крана системы ГВС, замена коренного крана системы ХВС в квартире №31  МЖД по адресу: г. Калуга,  ул. М. Жукова, д. 52</t>
  </si>
  <si>
    <t>Замена участка трубопровода канализации в подвале  МЖД по адресу: г. Калуга,  ул. М. Жукова, д. 13</t>
  </si>
  <si>
    <t>Замена коренного крана системы ХВС в квартире №10  МЖД по адресу: г. Калуга,  ул. Баррикад, д. 159</t>
  </si>
  <si>
    <t>Замена участка стояка канализации  МЖД по адресу: г. Калуга,  ул. Баррикад, д. 139</t>
  </si>
  <si>
    <t xml:space="preserve"> Акт вып работ от    25.07.2023г
Акт обсл от 27.01.23г</t>
  </si>
  <si>
    <t xml:space="preserve"> Ав акт и акт вып работ от    01.08.2023г</t>
  </si>
  <si>
    <t xml:space="preserve"> Ав акт и акт вып работ от    02.08.2023г</t>
  </si>
  <si>
    <t xml:space="preserve"> Ав акт и акт вып работ от    07.08.2023г</t>
  </si>
  <si>
    <t xml:space="preserve"> Ав акт и акт вып работ от    08.08.2023г</t>
  </si>
  <si>
    <t xml:space="preserve"> Ав акт от    08.08.2023г. Акт вып работ от    10.08.2023г</t>
  </si>
  <si>
    <t xml:space="preserve"> Ав акт и акт вып работ от    11.08.2023г</t>
  </si>
  <si>
    <t xml:space="preserve"> Ав акт и акт вып работ от    15.08.2023г</t>
  </si>
  <si>
    <t xml:space="preserve"> Акт вып работ от    17.08.2023г
Акт осмотра от 17.08.2023г</t>
  </si>
  <si>
    <t xml:space="preserve"> Акт вып работ от    16.08.2023г
Акт осмотра от 03.04.2023г</t>
  </si>
  <si>
    <t xml:space="preserve"> Акт вып работ от    22.08.2023г
Акт обсл. от 15.04.2023г</t>
  </si>
  <si>
    <t xml:space="preserve"> Ав акт от    23.08.2023г. Акт вып работ от    25.08.2023г</t>
  </si>
  <si>
    <t xml:space="preserve"> Ав акт и акт вып работ от    30.08.2023г</t>
  </si>
  <si>
    <t xml:space="preserve"> Ав акт и акт вып работ от    31.08.2023г</t>
  </si>
  <si>
    <t xml:space="preserve"> Замена сливных кранов на радиаторах системы ЦО  в квартире №43</t>
  </si>
  <si>
    <t xml:space="preserve"> Замена участка стояка системы ГВС в квартирах №№10, 14, 18</t>
  </si>
  <si>
    <t xml:space="preserve">Замена участка стояка канализации в квартире №8 </t>
  </si>
  <si>
    <t xml:space="preserve"> Замена участка трубопровода системы ХВС в подвале</t>
  </si>
  <si>
    <t xml:space="preserve">Демонтаж с последующей установкой радиатора системы ЦО в квартире №48 </t>
  </si>
  <si>
    <t xml:space="preserve">Текущий ремонт  мягкой кровли расположенной над квартирой №70 </t>
  </si>
  <si>
    <t>Замена участка стояка системы ХВС в квартире №67</t>
  </si>
  <si>
    <t xml:space="preserve">Замена участка трубопровода системы ХВС в подвале </t>
  </si>
  <si>
    <t xml:space="preserve">Замена участка стояка системы ЦО в квартире №64 </t>
  </si>
  <si>
    <t xml:space="preserve"> Замена участка стояка системы ЦО в квартире №41</t>
  </si>
  <si>
    <t xml:space="preserve">Замена подводки к радиатору на системе ЦО в квартире №102 </t>
  </si>
  <si>
    <t xml:space="preserve"> Текущий ремонт  мягкой кровли расположенной над квартирами №№ 18, 20</t>
  </si>
  <si>
    <t xml:space="preserve">Замена повысительного насоса К20/30 без рамы, без двигателя на системе ХВС </t>
  </si>
  <si>
    <t xml:space="preserve">Замена участка стояка на системе ХВС под квартирой №24 </t>
  </si>
  <si>
    <t>№б/н   
от    25.07.2023г</t>
  </si>
  <si>
    <t>Электромонтажные работы</t>
  </si>
  <si>
    <t>Акт вып работ от    22.08.2023г 
Протокол №1 от 21.07.23г</t>
  </si>
  <si>
    <t>№856   
от    21.08.2023г</t>
  </si>
  <si>
    <t>№857   
от    21.08.2023г</t>
  </si>
  <si>
    <t>№858   
от    21.08.2023г</t>
  </si>
  <si>
    <t>№859   
от    21.08.2023г</t>
  </si>
  <si>
    <t xml:space="preserve"> Ав акт и акт вып работ от    22.08.2023г</t>
  </si>
  <si>
    <t>Опиловка и вывоз аварийного дерева в количестве 1 шт.,  расположенного на придомовой территории</t>
  </si>
  <si>
    <t>Опиловка и вывоз аварийного дерева в количестве 3 шт.,  расположенного на придомовой территории</t>
  </si>
  <si>
    <t xml:space="preserve">  Ав акт от    17.08.2023г. Акт вып работ от    18.08.2023г</t>
  </si>
  <si>
    <t>Снос и вывоз аварийного дерева в количестве 1 шт.,  расположенного на придомовой территории</t>
  </si>
  <si>
    <t xml:space="preserve">  Ав акт от    30.08.2023г. Акт вып работ от    31.08.2023г</t>
  </si>
  <si>
    <t xml:space="preserve"> Акт вып работ от    06.09.2023г
Акт осмотра от 06.09.2023г</t>
  </si>
  <si>
    <t xml:space="preserve"> Ав акт и акт вып работ от    06.09.2023г</t>
  </si>
  <si>
    <t xml:space="preserve"> Акт вып работ от    07.09.2023г
Акт обсл от 04.09.2023г</t>
  </si>
  <si>
    <t xml:space="preserve"> Ав акт от    11.09.2023г. Акт вып работ от    14.09.2023г</t>
  </si>
  <si>
    <t xml:space="preserve"> Акт вып работ от    13.09.2023г
Акт обсл от 13.09.2023г</t>
  </si>
  <si>
    <t xml:space="preserve"> Ав акт и акт вып работ от    14.09.2023г</t>
  </si>
  <si>
    <t xml:space="preserve"> Акт вып работ от    14.09.2023г
Акт обсл от 07.09.2023г</t>
  </si>
  <si>
    <t xml:space="preserve"> Ав акт от    14.09.2023г. Акт вып работ от    15.09.2023г</t>
  </si>
  <si>
    <t xml:space="preserve"> Ав акт от    18.09.2023г. Акт вып работ от    19.09.2023г</t>
  </si>
  <si>
    <t xml:space="preserve"> Ав акт от    18.09.2023г. Акт вып работ от    21.09.2023г</t>
  </si>
  <si>
    <t xml:space="preserve"> Ав акт от    19.09.2023г. Акт вып работ от    20.09.2023г</t>
  </si>
  <si>
    <t xml:space="preserve"> Ав акт от    21.09.2023г. Акт вып работ от    22.09.2023г</t>
  </si>
  <si>
    <t xml:space="preserve"> Ав акт от    25.09.2023г. Акт вып работ от    26.09.2023г</t>
  </si>
  <si>
    <t xml:space="preserve"> Ав акт от    27.09.2023г. Акт вып работ от    28.09.2023г</t>
  </si>
  <si>
    <t xml:space="preserve"> Ав акт и акт вып работ от    29.09.2023г</t>
  </si>
  <si>
    <t xml:space="preserve"> Ав акт и акт вып работ от    22.09.2023г</t>
  </si>
  <si>
    <t xml:space="preserve"> Замена спускных кранов на радиаторах системы ЦО  в квартире №37</t>
  </si>
  <si>
    <t xml:space="preserve"> Замена сливного крана на п/сушителе  системы ЦО в квартире №44</t>
  </si>
  <si>
    <t xml:space="preserve"> Замена спускного  крана на радиаторе системы ЦО  в квартире №67</t>
  </si>
  <si>
    <t xml:space="preserve"> Замена коренного крана системы ХВС в квартире №7</t>
  </si>
  <si>
    <t xml:space="preserve">  Замена спускных кранов на радиаторах системы ЦО  в квартире №67</t>
  </si>
  <si>
    <t>Замена ввода в дом системы ЦО (подача-обратка)</t>
  </si>
  <si>
    <t xml:space="preserve"> Замена участка стояка системы ЦО под квартирой №14 в подвале</t>
  </si>
  <si>
    <t xml:space="preserve"> Замена подводки к радиатору на системе ЦО в квартире №112</t>
  </si>
  <si>
    <t xml:space="preserve"> Восстановление ступеней входа в подъезд №4</t>
  </si>
  <si>
    <t xml:space="preserve">  Восстановление ступеней входа в подъезд №1</t>
  </si>
  <si>
    <t xml:space="preserve"> Восстановление трубопровода системы ЦО на лестничных клетках подъездов №1 и №4 </t>
  </si>
  <si>
    <t xml:space="preserve"> Текущий ремонт  мягкой кровли расположенной над квартирой №65 и лестничной клеткой </t>
  </si>
  <si>
    <t xml:space="preserve">  Восстановление ступеней входа в подъезд №1 </t>
  </si>
  <si>
    <t xml:space="preserve">  Ремонт примыканий к вентканалам  расположенным над квартирами №№17, 18, 19, 20</t>
  </si>
  <si>
    <t xml:space="preserve">  Восстановление подвального приямка </t>
  </si>
  <si>
    <t xml:space="preserve"> Замена участка стояка канализации (кухня) в квартире №41</t>
  </si>
  <si>
    <t>Замена участка стояка системы ЦО в  техническом подполье</t>
  </si>
  <si>
    <t xml:space="preserve">Замена вводных трубопроводов (подача-обратка) системы ЦО </t>
  </si>
  <si>
    <t>№53-К   
от    04.07.2023г</t>
  </si>
  <si>
    <t xml:space="preserve"> Ав акт от    04.07.2023г. Акт вып работ от    11.09.2023г</t>
  </si>
  <si>
    <t>Замена 2-х ж/б козырьков на металлические</t>
  </si>
  <si>
    <t>№863   
от    01.09.2023г</t>
  </si>
  <si>
    <t>№864   
от    01.09.2023г</t>
  </si>
  <si>
    <t>Восстановление участка водосточной системы в р-не квартир №№2, 6</t>
  </si>
  <si>
    <t xml:space="preserve"> Ав акт от    08.09.2023г. Акт вып работ от    09.09.2023г</t>
  </si>
  <si>
    <t xml:space="preserve"> Ав акт от    15.09.2023г. Акт вып работ от    16.09.2023г</t>
  </si>
  <si>
    <t>Снос и вывоз аварийных деревьев в количестве 3 шт.,  расположенного на придомовой территории</t>
  </si>
  <si>
    <t xml:space="preserve"> Акт вып работ от    28.09.2023г</t>
  </si>
  <si>
    <t>Восстановление участка водосточной системы (желоба), восстановление снегодержателей на скатной крыше</t>
  </si>
  <si>
    <t>Герметизация межпанельных швов (горизонтальных и вертикальных) по квартирам №№ 30, 27, 165, л/клетке</t>
  </si>
  <si>
    <t>№ДВК/133  
от    04.09.2023г</t>
  </si>
  <si>
    <t>№ДВК/144  
от    25.09.2023г</t>
  </si>
  <si>
    <t>Прочистка газохода и вентканала по стояку в квартире №44</t>
  </si>
  <si>
    <t xml:space="preserve"> Ав акт от    30.08.2023г. Акт вып работ от    04.09.2023г</t>
  </si>
  <si>
    <t>Прочистка 2-х вентканалов по стояку в квартире №25</t>
  </si>
  <si>
    <t xml:space="preserve"> Ав акт от    13.09.2023г. Акт вып работ от    25.09.2023г</t>
  </si>
  <si>
    <t xml:space="preserve"> Ав акт и акт вып работ от    02.10.2023г</t>
  </si>
  <si>
    <t xml:space="preserve"> Ав акт от    04.10.2023г. Акт вып работ от    05.10.2023г</t>
  </si>
  <si>
    <t xml:space="preserve"> Ав акт и акт вып работ от    10.10.2023г</t>
  </si>
  <si>
    <t xml:space="preserve"> Ав акт от    12.10.2023г. Акт вып работ от    13.10.2023г</t>
  </si>
  <si>
    <t>Герметизация швов кровельного покрытия битумной мастикой, восстановление примыканий к стене фасада</t>
  </si>
  <si>
    <t>Восстановление водосточной системы на фасаде</t>
  </si>
  <si>
    <t>№867   
от       01.09.2023г</t>
  </si>
  <si>
    <t>№868   
от        01.09.2023г</t>
  </si>
  <si>
    <t xml:space="preserve"> Замена сливных кранов на радиаторах системы ЦО  в квартире №43 МЖД по адресу: г. Калуга,  ул. Баррикад, д. 159</t>
  </si>
  <si>
    <t xml:space="preserve"> Замена участка стояка системы ГВС в квартирах №№10, 14, 18 МЖД по адресу: г. Калуга,  ул. Чехова, д. 11</t>
  </si>
  <si>
    <t>Замена участка стояка канализации в квартире №8  МЖД по адресу: г. Калуга,  ул. Чехова, д. 13</t>
  </si>
  <si>
    <t xml:space="preserve"> Замена участка трубопровода системы ХВС в подвале МЖД по адресу: г. Калуга,  ул. Баррикад, д. 139</t>
  </si>
  <si>
    <t>Демонтаж с последующей установкой радиатора системы ЦО в квартире №48  МЖД по адресу: г. Калуга,  ул. Баррикад, д. 155</t>
  </si>
  <si>
    <t>Текущий ремонт  мягкой кровли расположенной над квартирой №70  МЖД по адресу: г. Калуга,  ул. Баррикад, д. 149</t>
  </si>
  <si>
    <t>Замена участка стояка системы ХВС в квартире №67 МЖД по адресу: г. Калуга,  ул. М. Горького, д. 4/26</t>
  </si>
  <si>
    <t>Замена участка трубопровода системы ХВС в подвале  МЖД по адресу: г. Калуга,  ул. Чижевского, д. 24</t>
  </si>
  <si>
    <t>Замена участка стояка системы ЦО в квартире №64  МЖД по адресу: г. Калуга,  ул. Чижевского, д. 24</t>
  </si>
  <si>
    <t xml:space="preserve"> Замена участка стояка системы ЦО в квартире №41 МЖД по адресу: г. Калуга,  ул. Болотникова, д. 4</t>
  </si>
  <si>
    <t xml:space="preserve">Замена подводки к радиатору на системе ЦО в квартире №102  МЖД по адресу: г. Калуга,  ул. М. Горького, д. 3, к.1 </t>
  </si>
  <si>
    <t xml:space="preserve"> Текущий ремонт  мягкой кровли расположенной над квартирами №№ 18, 20 МЖД по адресу: г. Калуга,  ул. М. Жукова, д. 15</t>
  </si>
  <si>
    <t>Замена повысительного насоса К20/30 без рамы, без двигателя на системе ХВС  МЖД по адресу: г. Калуга,  ул. М. Жукова, д. 52</t>
  </si>
  <si>
    <t>Замена участка стояка на системе ХВС под квартирой №24  МЖД по адресу: г. Калуга,  ул. М. Жукова, д. 37</t>
  </si>
  <si>
    <t xml:space="preserve"> Ав акт и акт вып работ от    06.10.2023г</t>
  </si>
  <si>
    <t xml:space="preserve"> Ав акт и акт вып работ от    07.10.2023г</t>
  </si>
  <si>
    <t xml:space="preserve"> Ав акт и акт вып работ от    11.10.2023г</t>
  </si>
  <si>
    <t xml:space="preserve"> Ав акт и акт вып работ от    12.10.2023г</t>
  </si>
  <si>
    <t xml:space="preserve"> Ав акт и акт вып работ от    18.10.2023г</t>
  </si>
  <si>
    <t xml:space="preserve"> Замена сливного  крана на радиаторе системы ЦО  в квартире №29</t>
  </si>
  <si>
    <t xml:space="preserve">Замена врезок на системе ЦО в техподполье (со сварочными работами)  </t>
  </si>
  <si>
    <t xml:space="preserve"> Замена участка трубопровода  системы ЦО в подвале (со сварочными работами)  </t>
  </si>
  <si>
    <t xml:space="preserve">  Замена участка трубопровода  системы ЦО</t>
  </si>
  <si>
    <t xml:space="preserve">Замена участка стояка полотенцесушителя системы ЦО с чердака в квартиру №13 </t>
  </si>
  <si>
    <t xml:space="preserve">  Замена сливного  крана на радиаторе системы ЦО  в квартире №28</t>
  </si>
  <si>
    <t xml:space="preserve"> Замена сливных кранов на радиаторах системы ЦО (кухня, комната)  в квартире №13 </t>
  </si>
  <si>
    <t xml:space="preserve">Замена сливных кранов на радиаторе и закольцовке системы ЦО (кухня)  в квартире №14 </t>
  </si>
  <si>
    <t xml:space="preserve">Замена участка трубопровода  системы ГВС в техподполье (со сварочными работами)   </t>
  </si>
  <si>
    <t xml:space="preserve">  Восстановление ступеней входа в подъезд №1 МЖД по адресу: г. Калуга,  ул. М. Жукова, д. 13</t>
  </si>
  <si>
    <t xml:space="preserve"> Замена спускных кранов на радиаторах системы ЦО  в квартире №37 МЖД по адресу: г. Калуга,  ул. М. Жукова, д. 11, к.1</t>
  </si>
  <si>
    <t>Замена коренного крана системы ХВС в квартире №38  МЖД по адресу: г. Калуга,  ул. Болотникова, д. 10</t>
  </si>
  <si>
    <t xml:space="preserve"> Замена сливного крана на п/сушителе  системы ЦО в квартире №44 МЖД по адресу: г. Калуга,  ул. Баррикад, д. 159</t>
  </si>
  <si>
    <t xml:space="preserve"> Замена спускного  крана на радиаторе системы ЦО  в квартире №67 МЖД по адресу: г. Калуга,  ул. Баррикад, д. 149</t>
  </si>
  <si>
    <t xml:space="preserve"> Замена коренного крана системы ХВС в квартире №7 МЖД по адресу: г. Калуга,  ул. М. Жукова, д. 11, к.1</t>
  </si>
  <si>
    <t xml:space="preserve">  Замена спускных кранов на радиаторах системы ЦО  в квартире №67 МЖД по адресу: г. Калуга,  ул. Пролетарская, д. 161</t>
  </si>
  <si>
    <t>Замена ввода в дом системы ЦО (подача-обратка) МЖД по адресу: г. Калуга,  ул. Чижевского, д. 24</t>
  </si>
  <si>
    <t>Замена ввода в дом системы ЦО (подача-обратка) МЖД по адресу: г. Калуга,  ул. Ф. Энгельса, д. 9</t>
  </si>
  <si>
    <t>Замена ввода в дом системы ЦО (подача-обратка) МЖД по адресу: г. Калуга,  ул. Ф. Энгельса, д. 11</t>
  </si>
  <si>
    <t xml:space="preserve"> Замена участка стояка системы ЦО под квартирой №14 в подвале МЖД по адресу: г. Калуга,  ул. Болотникова, д. 14, к.1</t>
  </si>
  <si>
    <t xml:space="preserve"> Замена подводки к радиатору на системе ЦО в квартире №112 МЖД по адресу: г. Калуга,  ул. Ф. Энгельса, д. 11</t>
  </si>
  <si>
    <t xml:space="preserve"> Восстановление ступеней входа в подъезд №4 МЖД по адресу: г. Калуга,  ул. Ф. Энгельса, д. 9</t>
  </si>
  <si>
    <t xml:space="preserve"> Восстановление трубопровода системы ЦО на лестничных клетках подъездов №1 и №4  МЖД по адресу: г. Калуга,  ул. М. Горького, д. 8</t>
  </si>
  <si>
    <t xml:space="preserve"> Текущий ремонт  мягкой кровли расположенной над квартирой №65 и лестничной клеткой  МЖД по адресу: г. Калуга,  ул. М. Жукова, д. 15</t>
  </si>
  <si>
    <t xml:space="preserve">  Восстановление ступеней входа в подъезд №1  МЖД по адресу: г. Калуга,  ул. М. Горького, д. 3, к.1 </t>
  </si>
  <si>
    <t xml:space="preserve">  Ремонт примыканий к вентканалам  расположенным над квартирами №№17, 18, 19, 20 МЖД по адресу: г. Калуга,  ул. Константиновых, д. 9, к.1 </t>
  </si>
  <si>
    <t xml:space="preserve">  Восстановление подвального приямка  МЖД по адресу: г. Калуга,  ул. М. Горького, д. 7, к.1 </t>
  </si>
  <si>
    <t xml:space="preserve"> Замена участка стояка канализации (кухня) в квартире №41 МЖД по адресу: г. Калуга,  ул. Чехова, д. 11</t>
  </si>
  <si>
    <t>Замена участка стояка системы ЦО в  техническом подполье МЖД по адресу: г. Калуга,  ул. Чижевского, д. 25</t>
  </si>
  <si>
    <t>Замена вводных трубопроводов (подача-обратка) системы ЦО  МЖД по адресу: г. Калуга,  ул. Болотникова, д. 6</t>
  </si>
  <si>
    <t xml:space="preserve">  Замена участка трубопровода  системы ЦО МЖД по адресу: г. Калуга,  ул. М. Жукова, д. 13</t>
  </si>
  <si>
    <t xml:space="preserve"> Ав акт и акт вып работ от    24.10.2023г</t>
  </si>
  <si>
    <t xml:space="preserve">Замена спускного  крана на стояке  системы ЦО  по квартире №108 (подвал). Замена участка стояка системы ЦО (подвал) </t>
  </si>
  <si>
    <t>Замена водоразборного крана на полотенцесушителе в квартире №113</t>
  </si>
  <si>
    <t>Замена вводных трубопроводов (подача-обратка) системы ЦО  МЖД по адресу: г. Калуга,  ул. Чижевского, д. 22</t>
  </si>
  <si>
    <t>Замена вводных трубопроводов (подача-обратка) системы ЦО  МЖД по адресу: г. Калуга,  ул. М. Горького, д. 4/26</t>
  </si>
  <si>
    <t xml:space="preserve"> Замена сливного  крана на радиаторе системы ЦО  в квартире №29 МЖД по адресу: г. Калуга,  ул. Чижевского, д. 24</t>
  </si>
  <si>
    <t>Замена врезок на системе ЦО в техподполье (со сварочными работами)   МЖД по адресу: г. Калуга,  ул. Чижевского, д. 25</t>
  </si>
  <si>
    <t>Герметизация швов кровельного покрытия битумной мастикой, восстановление примыканий к стене фасада МЖД по адресу: г. Калуга,  ул. Чижевского, д. 25</t>
  </si>
  <si>
    <t xml:space="preserve"> Замена участка трубопровода  системы ЦО в подвале (со сварочными работами)   МЖД по адресу: г. Калуга,  ул. М. Горького, д. 3, к.1 </t>
  </si>
  <si>
    <t xml:space="preserve"> Замена сливных кранов на радиаторах системы ЦО (кухня, комната)  в квартире №13  МЖД по адресу: г. Калуга,  ул. Баррикад, д. 157</t>
  </si>
  <si>
    <t>Замена вводных трубопроводов (подача-обратка) системы ЦО  МЖД по адресу: г. Калуга,  ул. М. Жукова, д. 23</t>
  </si>
  <si>
    <t>Замена участка стояка полотенцесушителя системы ЦО с чердака в квартиру №13  МЖД по адресу: г. Калуга,  ул. М. Жукова, д. 23</t>
  </si>
  <si>
    <t>Восстановление водосточной системы на фасаде МЖД по адресу: г. Калуга,  ул. Болотникова, д. 24</t>
  </si>
  <si>
    <t xml:space="preserve">  Замена сливного  крана на радиаторе системы ЦО  в квартире №28 МЖД по адресу: г. Калуга,  ул. М. Горького, д. 7, к.1 </t>
  </si>
  <si>
    <t xml:space="preserve">Замена сливных кранов на радиаторе и закольцовке системы ЦО (кухня)  в квартире №14  МЖД по адресу: г. Калуга,  ул. М. Горького, д. 7, к.1 </t>
  </si>
  <si>
    <t>Замена участка трубопровода  системы ГВС в техподполье (со сварочными работами)    МЖД по адресу: г. Калуга,  ул. Чижевского, д. 25</t>
  </si>
  <si>
    <t xml:space="preserve">Замена спускного  крана на стояке  системы ЦО  по квартире №108 (подвал). Замена участка стояка системы ЦО (подвал)  МЖД по адресу: г. Калуга,  ул. М. Горького, д. 3, к.1 </t>
  </si>
  <si>
    <t xml:space="preserve">Замена водоразборного крана на полотенцесушителе в квартире №113 МЖД по адресу: г. Калуга,  ул. М. Горького, д. 3, к.1 </t>
  </si>
  <si>
    <t>Был запрос Сметы от кв.№105</t>
  </si>
  <si>
    <t>Снос аварийного дерева в количестве 1 шт., санитарная обрезка аварийных деревьев в количестве 2 шт., вывоз древесных отходов</t>
  </si>
  <si>
    <t xml:space="preserve"> Ав акт и акт вып работ от    13.10.2023г</t>
  </si>
  <si>
    <t xml:space="preserve"> Ав акт и акт вып работ от    17.10.2023г</t>
  </si>
  <si>
    <t xml:space="preserve"> Ав акт и акт вып работ от    19.10.2023г</t>
  </si>
  <si>
    <t xml:space="preserve"> Ав акт и акт вып работ от    25.10.2023г</t>
  </si>
  <si>
    <t xml:space="preserve"> Ав акт и акт вып работ от    26.10.2023г</t>
  </si>
  <si>
    <t xml:space="preserve"> Замена спускного крана на п/сушителе  системы ЦО в квартире №18 </t>
  </si>
  <si>
    <t>Сварочные работы на элеваторном узле системы ЦО.  Замена участка трубопровода ГВС в техподполье</t>
  </si>
  <si>
    <t xml:space="preserve"> Замена участка стояка системы ЦО по  квартирам №№1, 2, 43, 44 на чердаке </t>
  </si>
  <si>
    <t xml:space="preserve"> Замена участка трубопровода системы ЦО на чердаке (со сварочными работами)   </t>
  </si>
  <si>
    <t xml:space="preserve"> Акт вып работ от 21.10.2023г Предписание  ГЖИ КО  №1856 от 04.10.2023г</t>
  </si>
  <si>
    <t>Восстановление герметизации межпанельных швов (жилые помещения зал и спальня) квартиры №1</t>
  </si>
  <si>
    <t>№877   
от    21.10.2023г</t>
  </si>
  <si>
    <t>№ДВК/159  
от    11.10.2023г</t>
  </si>
  <si>
    <t>Прочистка газохода и вентканала по стояку в квартире №5</t>
  </si>
  <si>
    <t xml:space="preserve">  Ав акт от    09.02.2023г. Акт вып работ от    10.02.2023г</t>
  </si>
  <si>
    <t xml:space="preserve"> Замена спускного крана на п/сушителе  системы ЦО в квартире №18  МЖД по адресу: г. Калуга,  ул. Суворова, д. 181</t>
  </si>
  <si>
    <t>Сварочные работы на элеваторном узле системы ЦО.  Замена участка трубопровода ГВС в техподполье МЖД по адресу: г. Калуга,  ул. Чижевского, д. 25</t>
  </si>
  <si>
    <t xml:space="preserve"> Замена участка стояка системы ЦО по  квартирам №№1, 2, 43, 44 на чердаке  МЖД по адресу: г. Калуга,  ул. Чехова, д. 21</t>
  </si>
  <si>
    <t xml:space="preserve"> Замена участка трубопровода системы ЦО на чердаке (со сварочными работами)    МЖД по адресу: г. Калуга,  ул. М. Жукова, д. 23</t>
  </si>
  <si>
    <t xml:space="preserve"> Ав акт и акт вып работ от    01.11.2023г</t>
  </si>
  <si>
    <t xml:space="preserve"> Ав акт и акт вып работ от    03.11.2023г</t>
  </si>
  <si>
    <t xml:space="preserve"> Ав акт и акт вып работ от    07.11.2023г</t>
  </si>
  <si>
    <t xml:space="preserve"> Ав акт и акт вып работ от    08.11.2023г</t>
  </si>
  <si>
    <t xml:space="preserve"> Ав акт от    10.11.2023г. Акт вып работ от    13.11.2023г</t>
  </si>
  <si>
    <t xml:space="preserve"> Ав акт и акт вып работ от    14.11.2023г</t>
  </si>
  <si>
    <t xml:space="preserve"> Ав акт от    15.11.2023г. Акт вып работ от    16.11.2023г</t>
  </si>
  <si>
    <t xml:space="preserve"> Ав акт и акт вып работ от    16.11.2023г</t>
  </si>
  <si>
    <t xml:space="preserve"> Ав акт и акт вып работ от    18.11.2023г</t>
  </si>
  <si>
    <t xml:space="preserve"> Ав акт и акт вып работ от    21.11.2023г</t>
  </si>
  <si>
    <t xml:space="preserve"> Ав акт и акт вып работ от    23.11.2023г</t>
  </si>
  <si>
    <t xml:space="preserve"> Ав акт и акт вып работ от    25.11.2023г</t>
  </si>
  <si>
    <t xml:space="preserve"> Ав акт и акт вып работ от    29.11.2023г</t>
  </si>
  <si>
    <t>Акт вып работ от    16.11.2023г</t>
  </si>
  <si>
    <t xml:space="preserve"> Замена участка трубопровода  системы ЦО в подвале (со сварочными работами)   </t>
  </si>
  <si>
    <t xml:space="preserve">Замена участка трубопровода  системы ЦО в подвале </t>
  </si>
  <si>
    <t xml:space="preserve"> Замена радиаторов системы ЦО в квартире №12 (зал, маленькая комната)</t>
  </si>
  <si>
    <t xml:space="preserve"> Замена коренного крана системы ХВС в квартире №60</t>
  </si>
  <si>
    <t xml:space="preserve">Замена участка трубопровода  системы ХВС в подвале  </t>
  </si>
  <si>
    <t>Восстановление кровельного покрытия мягкой кровли над квартирой №15</t>
  </si>
  <si>
    <t>Акт вып работ от    10.11.2023г
Акт обсл от 10.11.2023г</t>
  </si>
  <si>
    <t xml:space="preserve"> Врезка (подключение) в стояк системы ХВС в техподполье дома для набора воды на уборку МОП</t>
  </si>
  <si>
    <t xml:space="preserve">Замена врезки на системе ХВС в подвале (со сварочными работами)      </t>
  </si>
  <si>
    <t xml:space="preserve">Ремонт порога входа в подъезд №1 </t>
  </si>
  <si>
    <t xml:space="preserve">Ремонт порога входа в подъезд №4 </t>
  </si>
  <si>
    <t>Замена участка стояка системы ХВС из квартиры №72 в подвал</t>
  </si>
  <si>
    <t xml:space="preserve"> Замена спускного крана на радиаторе системы ЦО (кухня) в квартире №28 </t>
  </si>
  <si>
    <t>Замена участка стояка системы ХВС из квартиры №34 в квартиру №38 с заменой коренных кранов, врезки</t>
  </si>
  <si>
    <t xml:space="preserve">Замена участка трубопровода  системы ЦО в техподполье под квартирой №41 </t>
  </si>
  <si>
    <t xml:space="preserve">Замена участка стояка системы ХВС из квартиры №8 в квартиру №4  </t>
  </si>
  <si>
    <t xml:space="preserve">Замена полотенцесушителя системы ГВС с участком стояка в квартире №34 </t>
  </si>
  <si>
    <t xml:space="preserve"> Акт вып работ от 29.11.2023г Предписание  ГЖИ КО  №1903 от 19.10.2023г</t>
  </si>
  <si>
    <t xml:space="preserve">Восстановление кирпичной кладки с оштукатуриванием со стороны подъездов №№1, 2  </t>
  </si>
  <si>
    <t xml:space="preserve"> Замена участка трубопровода  системы ЦО в подвале (со сварочными работами)    МЖД по адресу: г. Калуга,  ул. М. Горького, д. 5</t>
  </si>
  <si>
    <t>Замена участка трубопровода  системы ЦО в подвале  МЖД по адресу: г. Калуга,  ул. М. Горького, д. 4/26</t>
  </si>
  <si>
    <t xml:space="preserve"> Замена радиаторов системы ЦО в квартире №12 (зал, маленькая комната) МЖД по адресу: г. Калуга,  ул. М. Жукова, д. 15</t>
  </si>
  <si>
    <t xml:space="preserve"> Замена коренного крана системы ХВС в квартире №60 МЖД по адресу: г. Калуга,  ул. Чижевского, д. 24</t>
  </si>
  <si>
    <t>Замена участка трубопровода  системы ХВС в подвале   МЖД по адресу: г. Калуга,  ул. Пролетарская, д. 159</t>
  </si>
  <si>
    <t>Восстановление кровельного покрытия мягкой кровли над квартирой №15 МЖД по адресу: г. Калуга,  ул. Баррикад, д. 161</t>
  </si>
  <si>
    <t xml:space="preserve"> Врезка (подключение) в стояк системы ХВС в техподполье дома для набора воды на уборку МОП МЖД по адресу: г. Калуга,  ул. Чижевского, д. 25</t>
  </si>
  <si>
    <t xml:space="preserve"> Врезка (подключение) в стояк системы ХВС в техподполье дома для набора воды на уборку МОП МЖД по адресу: г. Калуга,  ул. Чижевского, д. 24</t>
  </si>
  <si>
    <t xml:space="preserve"> Врезка (подключение) в стояк системы ХВС в техподполье дома для набора воды на уборку МОП МЖД по адресу: г. Калуга,  ул. Баррикад, д. 155</t>
  </si>
  <si>
    <t>Замена врезки на системе ХВС в подвале (со сварочными работами)       МЖД по адресу: г. Калуга,  ул. Чижевского, д. 24</t>
  </si>
  <si>
    <t>Ремонт порога входа в подъезд №1  МЖД по адресу: г. Калуга,  ул. М. Горького, д. 4/26</t>
  </si>
  <si>
    <t>Ремонт порога входа в подъезд №4  МЖД по адресу: г. Калуга,  ул. Болотникова, д. 13</t>
  </si>
  <si>
    <t>Замена участка трубопровода  системы ХВС в подвале   МЖД по адресу: г. Калуга,  ул. Чижевского, д. 24</t>
  </si>
  <si>
    <t xml:space="preserve">Замена участка стояка системы ХВС из квартиры №72 в подвал МЖД по адресу: г. Калуга,  ул. М. Горького, д. 3, к.1 </t>
  </si>
  <si>
    <t xml:space="preserve"> Замена спускного крана на радиаторе системы ЦО (кухня) в квартире №28  МЖД по адресу: г. Калуга,  ул. М. Горького, д. 7, к.1 </t>
  </si>
  <si>
    <t>Замена коренного крана системы ХВС в квартире №40  МЖД по адресу: г. Калуга,  ул. Чижевского, д. 25</t>
  </si>
  <si>
    <t>Замена участка стояка системы ХВС из квартиры №34 в квартиру №38 с заменой коренных кранов, врезки МЖД по адресу: г. Калуга,  ул. Чижевского, д. 25</t>
  </si>
  <si>
    <t>Замена участка трубопровода  системы ЦО в техподполье под квартирой №41  МЖД по адресу: г. Калуга,  ул. Болотникова, д. 4</t>
  </si>
  <si>
    <t>Замена участка стояка системы ХВС из квартиры №8 в квартиру №4   МЖД по адресу: г. Калуга,  ул. М. Горького, д. 5</t>
  </si>
  <si>
    <t>Замена полотенцесушителя системы ГВС с участком стояка в квартире №34  МЖД по адресу: г. Калуга,  ул. Чижевского, д. 25</t>
  </si>
  <si>
    <t>Восстановление кирпичной кладки с оштукатуриванием со стороны подъездов №№1, 2   МЖД по адресу: г. Калуга,  ул. Болотникова, д. 24</t>
  </si>
  <si>
    <t>Распиловка (снос) и вывоз аварийных деревьев в количестве 2 шт. расположенных на придомовой территории МЖД по адресу: г. Калуга,  ул. Пролетарская, д. 161</t>
  </si>
  <si>
    <t>Ремонт крыши над помещением ООО "Автомобили"</t>
  </si>
  <si>
    <t>Ремонт крыши над помещением ООО "Автомобили" по адресу: г. Калуга,  ул. Чижевского, д. 25</t>
  </si>
  <si>
    <t>с УСНО</t>
  </si>
  <si>
    <t>с НДС</t>
  </si>
  <si>
    <t>Ав акт от    26.11.2023г Акт вып работ от    27.11.2023г</t>
  </si>
  <si>
    <t>Ав акт от    29.11.2023г Акт вып работ от    30.11.2023г</t>
  </si>
  <si>
    <t>Очистка крыши и проведение комплекса работ по удалению наростов льда с привлечением спецтехники  МЖД по адресу: г. Калуга,  ул. Баррикад, д. 139</t>
  </si>
  <si>
    <t>Очистка крыши и проведение комплекса работ по удалению наростов льда с привлечением спецтехники  МЖД по адресу: г. Калуга,  ул. М. Горького, д. 5</t>
  </si>
  <si>
    <t xml:space="preserve">Очистка крыши и проведение комплекса работ по удалению наростов льда с привлечением спецтехники  МЖД по адресу: г. Калуга,  ул. Константиновых, д. 9, к.1 </t>
  </si>
  <si>
    <t>Очистка крыши и проведение комплекса работ по удалению наростов льда с привлечением спецтехники  МЖД по адресу: г. Калуга,  ул. Болотникова, д. 7</t>
  </si>
  <si>
    <t xml:space="preserve">Очистка крыши и проведение комплекса работ по удалению наростов льда с привлечением спецтехники  МЖД по адресу: г. Калуга,  ул. М. Горького, д. 7, к.1 </t>
  </si>
  <si>
    <t>Распиловка (снос) и вывоз аварийных деревьев в количестве 2 шт. произрастающих на придомовой территории</t>
  </si>
  <si>
    <t xml:space="preserve"> Ав акт от    22.11.2023г. Акт вып работ от    23.11.2023г</t>
  </si>
  <si>
    <t>№897   
от    01.11.2023г</t>
  </si>
  <si>
    <t>Снос и вывоз аварийных деревьев в количестве 3 шт. произрастающих на придомовой территории</t>
  </si>
  <si>
    <t>№898   
от    01.11.2023г</t>
  </si>
  <si>
    <t>№899   
от    01.11.2023г</t>
  </si>
  <si>
    <t>№900   
от    01.11.2023г</t>
  </si>
  <si>
    <t>№901   
от    01.11.2023г</t>
  </si>
  <si>
    <t>Снос и вывоз аварийных деревьев в количестве 2 шт. произрастающих на придомовой территории</t>
  </si>
  <si>
    <t xml:space="preserve"> Ав акт от    17.11.2023г. Акт вып работ от    18.11.2023г 
Ав акт от    22.11.2023г. Акт вып работ от    23.11.2023г</t>
  </si>
  <si>
    <t>Герметизации межпанельных швов (8 м.п.)</t>
  </si>
  <si>
    <t>Снос и вывоз аварийного дерева произрастающего на придомовой территории (8 подъезд)</t>
  </si>
  <si>
    <t>Герметизации межпанельных швов по квартире №27 (жилая комната-спальня)</t>
  </si>
  <si>
    <t>Прочистка газохода и вентканалов по стояку в квартирах №46, 50, 54</t>
  </si>
  <si>
    <t>№ДВК/172  
от    03.11.2023г</t>
  </si>
  <si>
    <t>№252-158/кр/23  
от    09.11.2023г</t>
  </si>
  <si>
    <t xml:space="preserve"> Ав акт от    09.11.2023г. Акт вып работ от    24.11.2023г</t>
  </si>
  <si>
    <t>Ремонт тормозного устройства с заменой электромагнита на лифте</t>
  </si>
  <si>
    <t>№2441  
от    09.11.2023г</t>
  </si>
  <si>
    <t xml:space="preserve"> Акт вып работ №2548 от 30.11.2023г
Протокол №1 от 16.11.23г</t>
  </si>
  <si>
    <t xml:space="preserve"> Ав акт от    17.11.2023г. Акт вып работ от    23.11.2023г</t>
  </si>
  <si>
    <t>Прочистка газоходов и вентканалов по стояку в квартире №34</t>
  </si>
  <si>
    <t>№ДВК/185  
от    23.11.2023г</t>
  </si>
  <si>
    <t xml:space="preserve">Замена участка трубопровода  системы ХВС в подвале  (со сварочными работами)   </t>
  </si>
  <si>
    <t>Замена участка трубопровода  системы ХВС в подвале  (со сварочными работами)    МЖД по адресу: г. Калуга,  ул. М. Горького, д. 4/26</t>
  </si>
  <si>
    <t xml:space="preserve"> Ав акт и акт вып работ от    04.12.2023г</t>
  </si>
  <si>
    <t xml:space="preserve"> Ав акт и акт вып работ от    05.12.2023г</t>
  </si>
  <si>
    <t xml:space="preserve"> Ав акт и акт вып работ от    09.12.2023г</t>
  </si>
  <si>
    <t xml:space="preserve"> Ав акт и акт вып работ от    13.12.2023г</t>
  </si>
  <si>
    <t>ООО "Черемушки"- Группа домов"
ИП Линник В.</t>
  </si>
  <si>
    <t xml:space="preserve"> Ав акт и акт вып работ от    18.12.2023г</t>
  </si>
  <si>
    <t xml:space="preserve"> Ав акт и акт вып работ от    20.12.2023г</t>
  </si>
  <si>
    <t xml:space="preserve"> Ав акт и акт вып работ от    26.12.2023г</t>
  </si>
  <si>
    <t xml:space="preserve">Замена участка трубопровода  системы ХВС в подвале (со сварочными работами). Установка заглушки на трубопроводе системы водоотведения    </t>
  </si>
  <si>
    <t>Замена коренного крана на системе ГВС  в квартире №12</t>
  </si>
  <si>
    <t xml:space="preserve">Замена участка трубопровода  системы ЦО в квартире №77 </t>
  </si>
  <si>
    <t>Устранение засора выпуска канализации (ф110 чугунная труба) с применением спецтехники из квартиры №61 в колодец</t>
  </si>
  <si>
    <t xml:space="preserve">Замена участка подводки к радиатору   системы ЦО в квартире №50 </t>
  </si>
  <si>
    <t xml:space="preserve">Замена участка подводки к радиатору   системы ЦО в квартире №40 </t>
  </si>
  <si>
    <t xml:space="preserve"> Замена участка стояка полотенцесушителя на системе ЦО в квартире №107</t>
  </si>
  <si>
    <t>Ав акт от    30.11.2023г  Акт вып работ от 01.12.2023г</t>
  </si>
  <si>
    <t>Ав акт от    06.12.2023г  Акт вып работ от    07.12.2023г</t>
  </si>
  <si>
    <t>Ав акт от    07.12.2023г Акт вып работ от    08.12.2023г</t>
  </si>
  <si>
    <t>Ав акт от    10.12.2023г Акт вып работ от    11.12.2023г</t>
  </si>
  <si>
    <t>Замена участка трубопровода  системы ХВС в подвале (со сварочными работами). Установка заглушки на трубопроводе системы водоотведения     МЖД по адресу: г. Калуга,  ул. Суворова, д. 181</t>
  </si>
  <si>
    <t xml:space="preserve">Замена коренного крана на системе ГВС  в квартире №12 МЖД по адресу: г. Калуга,  ул. М. Горького, д. 7, к.1 </t>
  </si>
  <si>
    <t>Замена участка трубопровода  системы ЦО в квартире №77  МЖД по адресу: г. Калуга,  ул. Болотникова, д. 9/17</t>
  </si>
  <si>
    <t>Устранение засора выпуска канализации (ф110 чугунная труба) с применением спецтехники из квартиры №61 в колодец МЖД по адресу: г. Калуга,  ул. Болотникова, д. 10</t>
  </si>
  <si>
    <t>Замена участка подводки к радиатору   системы ЦО в квартире №50  МЖД по адресу: г. Калуга,  ул. М. Жукова, д. 50</t>
  </si>
  <si>
    <t>Замена участка подводки к радиатору   системы ЦО в квартире №40  МЖД по адресу: г. Калуга,  ул. Чехова, д. 13</t>
  </si>
  <si>
    <t xml:space="preserve"> Замена участка стояка полотенцесушителя на системе ЦО в квартире №107 МЖД по адресу: г. Калуга,  ул. Ф. Энгельса, д. 11</t>
  </si>
  <si>
    <t>Очистка крыши и проведение комплекса работ по удалению наростов льда с привлечением спецтехники  МЖД по адресу: г. Калуга,  ул. Болотникова, д. 3</t>
  </si>
  <si>
    <t>Очистка крыши и проведение комплекса работ по удалению наростов льда с привлечением спецтехники  МЖД по адресу: г. Калуга,  ул. Болотникова, д. 14, к.1</t>
  </si>
  <si>
    <t>Очистка крыши и проведение комплекса работ по удалению наростов льда с привлечением спецтехники  МЖД по адресу: г. Калуга,  ул. М. Жукова, д. 45</t>
  </si>
  <si>
    <t>Прочистка вентканала по стояку в квартире №22</t>
  </si>
  <si>
    <t>№ДВК/191   
от    05.12.2023г</t>
  </si>
  <si>
    <t>Ав акт от    15.12.2023г Акт вып работ от    25.12.2023г</t>
  </si>
  <si>
    <t>№87-К   
от    15.12.2023г</t>
  </si>
  <si>
    <t xml:space="preserve">Изготовление и замена  металлической лестницы спуска в подвальное помещение в подъезде  №  1  </t>
  </si>
  <si>
    <t>№960   
от    01.12.2023г</t>
  </si>
  <si>
    <t>Ав акт от    04.12.2023г Акт вып работ от    05.12.2023г</t>
  </si>
  <si>
    <t>Очистка крыши с наружным водоотводом и проведение комплекса работ по удалению наростов льда (55м.п.; балконы-5шт.)</t>
  </si>
  <si>
    <t>Очистка крыши с наружным водоотводом и проведение комплекса работ по удалению наростов льда ( 136м.п.; балконы- 12шт.)</t>
  </si>
  <si>
    <t>Ав акт от    05.12.2023г Акт вып работ от    06.12.2023г</t>
  </si>
  <si>
    <t>Очистка крыши с наружным водоотводом и проведение комплекса работ по удалению наростов льда ( 35м.п.; балконы- 2шт.)</t>
  </si>
  <si>
    <t>Очистка крыши с наружным водоотводом и проведение комплекса работ по удалению наростов льда ( 135м.п.; балконы- 10шт.; козырьки-3шт.)</t>
  </si>
  <si>
    <t>Ав акт от    06.12.2023г Акт вып работ от    07.12.2023г</t>
  </si>
  <si>
    <t>Очистка крыши с наружным водоотводом и проведение комплекса работ по удалению наростов льда ( 78м.п.; балконы- 7шт.)</t>
  </si>
  <si>
    <t>Очистка крыши с наружным водоотводом и проведение комплекса работ по удалению наростов льда ( 55м.п.; балконы- 4шт.)</t>
  </si>
  <si>
    <t>Очистка крыши с наружным водоотводом и проведение комплекса работ по удалению наростов льда ( 73м.п.; балконы- 5шт.)</t>
  </si>
  <si>
    <t>Очистка крыши с наружным водоотводом и проведение комплекса работ по удалению наростов льда ( 36м.п.; балконы- 3шт.)</t>
  </si>
  <si>
    <t>Очистка крыши с наружным водоотводом и проведение комплекса работ по удалению наростов льда ( 194м.п.; балконы- 16шт.)</t>
  </si>
  <si>
    <t>Очистка крыши с наружным водоотводом и проведение комплекса работ по удалению наростов льда ( 62м.п.; балконы- 8шт.)</t>
  </si>
  <si>
    <t>Очистка крыши с наружным водоотводом и проведение комплекса работ по удалению наростов льда ( 72м.п.; балконы- 3шт.)</t>
  </si>
  <si>
    <t>Очистка крыши с наружным водоотводом и проведение комплекса работ по удалению наростов льда ( 84м.п.; балконы- 6шт.)</t>
  </si>
  <si>
    <t>Ав акт от    18.12.2023г Акт вып работ от    19.12.2023г</t>
  </si>
  <si>
    <t>Очистка крыши с наружным водоотводом и проведение комплекса работ по удалению наростов льда ( над квартирой №37 - 66 м2)</t>
  </si>
  <si>
    <t>Ав акт от    19.12.2023г Акт вып работ от    20.12.2023г</t>
  </si>
  <si>
    <t>Очистка крыши с наружным водоотводом и проведение комплекса работ по удалению наростов льда ( над квартирой №15)</t>
  </si>
  <si>
    <t xml:space="preserve"> Ав акт и акт вып работ от    12.01.2024г</t>
  </si>
  <si>
    <t xml:space="preserve"> Ав акт и акт вып работ от    16.01.2024г</t>
  </si>
  <si>
    <t xml:space="preserve"> Ав акт и акт вып работ от    17.01.2024г</t>
  </si>
  <si>
    <t xml:space="preserve"> Ав акт и акт вып работ от    18.01.2024г</t>
  </si>
  <si>
    <t xml:space="preserve"> Ав акт и акт вып работ от    22.01.2024г</t>
  </si>
  <si>
    <t xml:space="preserve"> Ав акт и акт вып работ от    24.01.2024г</t>
  </si>
  <si>
    <t xml:space="preserve"> Ав акт и акт вып работ от    25.01.2024г</t>
  </si>
  <si>
    <t xml:space="preserve"> Ав акт и акт вып работ от    29.01.2024г</t>
  </si>
  <si>
    <t xml:space="preserve"> Ав акт и акт вып работ от    30.01.2024г</t>
  </si>
  <si>
    <t xml:space="preserve"> Ав акт и акт вып работ от    31.01.2024г</t>
  </si>
  <si>
    <t xml:space="preserve"> Замена коренного крана системы ХВС в квартире №46</t>
  </si>
  <si>
    <t xml:space="preserve">Замена подводки к радиатору с установкой запорной арматуры на системе ЦО в квартире №22 </t>
  </si>
  <si>
    <t xml:space="preserve"> Замена участка стояка канализации в квартире №49</t>
  </si>
  <si>
    <t xml:space="preserve"> Замена участка стояка канализации (фановая квартира) в квартире №64 </t>
  </si>
  <si>
    <t xml:space="preserve"> Замена коренного крана системы ХВС в квартире №34 </t>
  </si>
  <si>
    <t xml:space="preserve"> Замена участка трубопровода системы водоотведения в подвале</t>
  </si>
  <si>
    <t xml:space="preserve"> Замена коренного крана системы ХВС в квартире №49 </t>
  </si>
  <si>
    <t xml:space="preserve">Замена участка трубопровода канализации в техподполье  </t>
  </si>
  <si>
    <t>Устранение засора системы водоотведения (ф110 чугунная труба, поворот 90гр. из квартиры №23) с применением спецтехники</t>
  </si>
  <si>
    <t xml:space="preserve">Замена подводки к радиатору на системе ЦО в квартире №19 </t>
  </si>
  <si>
    <t xml:space="preserve">Замена участка стояка системы ХВС. Замена участка стояка канализации в квартире №64 </t>
  </si>
  <si>
    <t xml:space="preserve">Замена участка стояка канализации в квартире №66 </t>
  </si>
  <si>
    <t>Ав акт от    30.01.2024г Акт вып работ от    31.01.2024г</t>
  </si>
  <si>
    <t>ООО "Ваш Дом"</t>
  </si>
  <si>
    <t>№57/23   
от    13.06.2023г</t>
  </si>
  <si>
    <t>Замена оконных блоков на конструкции ПВХ на лестничной клетках подъездов №№ 1-6</t>
  </si>
  <si>
    <t>Ав акт от    22.01.2024г Акт вып работ от    23.01.2024г</t>
  </si>
  <si>
    <t>Ав акт от    29.01.2024г Акт вып работ от    30.01.2024г</t>
  </si>
  <si>
    <t xml:space="preserve"> Ав акт и акт вып работ от    06.02.2024г</t>
  </si>
  <si>
    <t xml:space="preserve">Замена запорной арматуры на стояках системы ЦО в техподполье  </t>
  </si>
  <si>
    <t>Замена запорной арматуры на стояках системы ЦО в техподполье   МЖД по адресу: г. Калуга,  ул. Чижевского, д. 25</t>
  </si>
  <si>
    <t xml:space="preserve"> Замена коренного крана системы ХВС в квартире №46 МЖД по адресу: г. Калуга,  ул. Ф. Энгельса, д. 9</t>
  </si>
  <si>
    <t>Замена подводки к радиатору с установкой запорной арматуры на системе ЦО в квартире №22  МЖД по адресу: г. Калуга,  ул. М. Жукова, д. 37</t>
  </si>
  <si>
    <t xml:space="preserve"> Замена участка стояка канализации в квартире №49 МЖД по адресу: г. Калуга,  ул. Баррикад, д. 159</t>
  </si>
  <si>
    <t xml:space="preserve"> Замена участка стояка канализации (фановая квартира) в квартире №64  МЖД по адресу: г. Калуга,  ул. Пролетарская, д. 159</t>
  </si>
  <si>
    <t xml:space="preserve"> Замена коренного крана системы ХВС в квартире №34  МЖД по адресу: г. Калуга,  ул. Чехова, д. 13</t>
  </si>
  <si>
    <t xml:space="preserve"> Замена участка трубопровода системы водоотведения в подвале МЖД по адресу: г. Калуга,  ул. Баррикад, д. 161</t>
  </si>
  <si>
    <t xml:space="preserve"> Замена коренного крана системы ХВС в квартире №49  МЖД по адресу: г. Калуга,  ул. Ф. Энгельса, д. 9</t>
  </si>
  <si>
    <t>Замена участка трубопровода канализации в техподполье   МЖД по адресу: г. Калуга,  ул. М. Жукова, д. 23</t>
  </si>
  <si>
    <t>Устранение засора системы водоотведения (ф110 чугунная труба, поворот 90гр. из квартиры №23) с применением спецтехники МЖД по адресу: г. Калуга,  ул. М. Жукова, д. 37</t>
  </si>
  <si>
    <t>Замена подводки к радиатору на системе ЦО в квартире №19  МЖД по адресу: г. Калуга,  ул. М. Жукова, д. 37</t>
  </si>
  <si>
    <t>Замена участка стояка системы ХВС. Замена участка стояка канализации в квартире №64  МЖД по адресу: г. Калуга,  ул. Болотникова, д. 13</t>
  </si>
  <si>
    <t>Замена участка стояка канализации в квартире №66  МЖД по адресу: г. Калуга,  ул. Пролетарская, д. 161</t>
  </si>
  <si>
    <t>Ав акт от    24.01.2024г Акт вып работ от    25.01.2024г</t>
  </si>
  <si>
    <t>Очистка крыши с наружным водоотводом и проведение комплекса работ по удалению наростов льда (    74 м.п.; балконы-    6  шт.)</t>
  </si>
  <si>
    <t>Ав акт от    25.01.2024г Акт вып работ от    26.01.2024г</t>
  </si>
  <si>
    <t>Очистка крыши с наружным водоотводом и проведение комплекса работ по удалению наростов льда (   62  м.п.; балконы-  4  шт.)</t>
  </si>
  <si>
    <t>Очистка крыши с наружным водоотводом и проведение комплекса работ по удалению наростов льда (  110  м.п.; балконы-    11  шт.)</t>
  </si>
  <si>
    <t>Очистка крыши с наружным водоотводом и проведение комплекса работ по удалению наростов льда (  54,5  м2.; балконы-   6   шт.)</t>
  </si>
  <si>
    <t>Очистка крыши с наружным водоотводом и проведение комплекса работ по удалению наростов льда (   137  м2.; балконы-   10   шт.)</t>
  </si>
  <si>
    <t>Очистка крыши с наружным водоотводом и проведение комплекса работ по удалению наростов льда (   134  м2.; балконы-   10   шт.)</t>
  </si>
  <si>
    <t>Очистка крыши с наружным водоотводом и проведение комплекса работ по удалению наростов льда (  469 м2 )</t>
  </si>
  <si>
    <t>нет Протокола заседания совета дома</t>
  </si>
  <si>
    <t>Акт приемки вып. работ от 15.12.2023г Протокол заседания совета дома</t>
  </si>
  <si>
    <t xml:space="preserve">
От подписи актов отказались!</t>
  </si>
  <si>
    <t xml:space="preserve">От ИП Сучилина есть Акт вып работ №2011 от 27.11.2023г </t>
  </si>
  <si>
    <t xml:space="preserve"> Ав акт от    01.11.2023г. Акт вып работ от    18.11.2023г</t>
  </si>
  <si>
    <t>Ав акт от    31.01.2024г Акт вып работ от    01.02.2024г</t>
  </si>
  <si>
    <t>Ав акт от    18.02.2024г Акт вып работ от    19.02.2024г</t>
  </si>
  <si>
    <t>Ав акт от    19.02.2024г Акт вып работ от    20.02.2024г</t>
  </si>
  <si>
    <t>Очистка крыши с наружным водоотводом и проведение комплекса работ по удалению наростов льда ( 87 м2; балконы-   7 шт.)</t>
  </si>
  <si>
    <t>Ав акт от    01.02.2024г Акт вып работ от    02.02.2024г</t>
  </si>
  <si>
    <t>Очистка крыши с наружным водоотводом и проведение комплекса работ по удалению наростов льда (  71 м2; балконы-  4 шт.)</t>
  </si>
  <si>
    <t>Ав акт от    15.02.2024г Акт вып работ от    16.02.2024г</t>
  </si>
  <si>
    <t>Очистка крыши с наружным водоотводом и проведение комплекса работ по удалению наростов льда (  80 м.п.; балконы-  3 шт.)</t>
  </si>
  <si>
    <t>Очистка крыши с наружным водоотводом и проведение комплекса работ по удалению наростов льда (  50 м.п.; балконы-   2 шт.)</t>
  </si>
  <si>
    <t>Очистка крыши с наружным водоотводом и проведение комплекса работ по удалению наростов льда (  134 м.п.; балконы -   9 шт.; козырьков над подъездами. - 2шт.; Снег  над кв. 37, 57 - 69 м2)</t>
  </si>
  <si>
    <t>Очистка крыши с наружным водоотводом и проведение комплекса работ по удалению наростов льда (  54 м.п.; балконы-   6 шт.)</t>
  </si>
  <si>
    <t xml:space="preserve"> Ав акт и акт вып работ от    05.02.2024г</t>
  </si>
  <si>
    <t xml:space="preserve"> Ав акт и акт вып работ от    13.02.2024г</t>
  </si>
  <si>
    <t xml:space="preserve"> Ав акт и акт вып работ от    14.02.2024г</t>
  </si>
  <si>
    <t xml:space="preserve"> Ав акт и акт вып работ от    19.02.2024г</t>
  </si>
  <si>
    <t xml:space="preserve"> Ав акт и акт вып работ от    21.02.2024г</t>
  </si>
  <si>
    <t xml:space="preserve"> Ав акт и акт вып работ от    22.02.2024г</t>
  </si>
  <si>
    <t xml:space="preserve">Замена коренного крана системы ХВС в квартире №2 </t>
  </si>
  <si>
    <t>Замена шаровых кранов на стояках системы ЦО в техподполье</t>
  </si>
  <si>
    <t xml:space="preserve">Замена участка стояка канализации в квартире №89 </t>
  </si>
  <si>
    <t>Замена участка стояка системы ХВС в техподполье</t>
  </si>
  <si>
    <t xml:space="preserve">Замена участка стояка канализации в квартире №9 </t>
  </si>
  <si>
    <t>Замена участка подводки к полотенцесушителю системы ЦО в квартире №24</t>
  </si>
  <si>
    <t>Замена участка стояка канализации в квартире №8</t>
  </si>
  <si>
    <t xml:space="preserve">Замена вводных трубопроводов (подача-обратка) системы ЦО с производством сварочных работ  </t>
  </si>
  <si>
    <t>№б/н   
от    17.01.2024г</t>
  </si>
  <si>
    <t>ООО "Спецконтроль"</t>
  </si>
  <si>
    <t>№б/н   
от    07.02.2024г</t>
  </si>
  <si>
    <t>Прочистка вентиляционного канала (кухня) по стояку в квартире №64</t>
  </si>
  <si>
    <t>Прочистка вентиляционного канала 2шт. (кухня, санузел) и дымохода по стояку в квартире №17</t>
  </si>
  <si>
    <t>Акт проверки от    17.01.2024г Акт обсл. от    18.01.2024г</t>
  </si>
  <si>
    <t>Прочистка вентиляционного канала (кухня) по стояку в квартире №27</t>
  </si>
  <si>
    <t>Прочистка вентиляционного канала (кухня) по стояку в квартире №17</t>
  </si>
  <si>
    <t>Прочистка вентиляционного канала (санузел) по стояку в квартире №5</t>
  </si>
  <si>
    <t>Прочистка вентиляционного канала 3 шт.(кухня), 1шт. (санузел) по стоякуу в квартире №№66, 69, 78</t>
  </si>
  <si>
    <t>Акт проверки от    06.02.2024г Акт обсл. от    08.02.2024г</t>
  </si>
  <si>
    <t>Акт проверки от    06.02.2024г Акт обсл. от    14.02.2024г</t>
  </si>
  <si>
    <t>Акт проверки от    06.02.2024г Акт обсл. от    21.02.2024г</t>
  </si>
  <si>
    <t>Акт проверки от    06.02.2024г Акт обсл. от    29.02.2024г</t>
  </si>
  <si>
    <t>Замена коренного крана системы ХВС в квартире №2  МЖД по адресу: г. Калуга,  ул. Ф. Энгельса, д. 9</t>
  </si>
  <si>
    <t>Замена шаровых кранов на стояках системы ЦО в техподполье МЖД по адресу: г. Калуга,  ул. Чижевского, д. 25</t>
  </si>
  <si>
    <t>Замена участка трубопровода  системы ЦО в подвале МЖД по адресу: г. Калуга,  ул. М. Жукова, д. 13, к.1</t>
  </si>
  <si>
    <t>Замена участка стояка канализации в квартире №89  МЖД по адресу: г. Калуга,  ул. М. Жукова, д. 52</t>
  </si>
  <si>
    <t>Замена участка стояка системы ХВС в техподполье МЖД по адресу: г. Калуга,  ул. Пролетарская, д. 159</t>
  </si>
  <si>
    <t>Замена участка стояка канализации в квартире №9  МЖД по адресу: г. Калуга,  ул. Чехова, д. 11</t>
  </si>
  <si>
    <t>Замена участка подводки к полотенцесушителю системы ЦО в квартире №24 МЖД по адресу: г. Калуга,  ул. Чижевского, д. 24</t>
  </si>
  <si>
    <t>Замена участка стояка канализации в квартире №8 МЖД по адресу: г. Калуга,  ул. Болотникова, д. 3</t>
  </si>
  <si>
    <t>Замена вводных трубопроводов (подача-обратка) системы ЦО с производством сварочных работ   МЖД по адресу: г. Калуга,  ул. Болотникова, д. 7</t>
  </si>
  <si>
    <t xml:space="preserve"> Врезка (подключение) в стояк системы ХВС в техподполье дома для набора воды на уборку МОП МЖД по адресу: г. Калуга,  ул. Чижевского, д. 21</t>
  </si>
  <si>
    <t xml:space="preserve"> Ав акт и акт вып работ от    04.03.2024г</t>
  </si>
  <si>
    <t xml:space="preserve"> Ав акт и акт вып работ от    06.03.2024г</t>
  </si>
  <si>
    <t xml:space="preserve"> Ав акт и акт вып работ от    19.03.2024г</t>
  </si>
  <si>
    <t>Замена участка стояка системы ГВС  в квартире №15</t>
  </si>
  <si>
    <t>Замена коренного крана системы ХВС в квартире №36</t>
  </si>
  <si>
    <t>Ав акт от    03.03.2024г Акт вып работ от    04.03.2024г</t>
  </si>
  <si>
    <t>Ав акт от    17.03.2024г Акт вып работ от    18.03.2024г</t>
  </si>
  <si>
    <t>Ав акт от    01.03.2024г Акт вып работ от    02.03.2024г</t>
  </si>
  <si>
    <t>Очистка крыши с наружным водоотводом и проведение комплекса работ по удалению наростов льда (  35 м.п.)</t>
  </si>
  <si>
    <t>Очистка крыши с наружным водоотводом и проведение комплекса работ по удалению наростов льда (  135 м.п.; балконы-   1 шт.)</t>
  </si>
  <si>
    <t xml:space="preserve"> Ав акт и акт вып работ от    22.03.2024г</t>
  </si>
  <si>
    <t xml:space="preserve"> Ав акт и акт вып работ от    28.03.2024г</t>
  </si>
  <si>
    <t>Замена участка стояков систем ХВС и канализации  между квартирами № 15 и №23</t>
  </si>
  <si>
    <t>Замена участка стояка канализации из квартиры №34 в квартиру №31 и подвал. Замена коренного крана системы ХВС в квартире №31</t>
  </si>
  <si>
    <t>Замена участка стояка системы ГВС  в квартире №15 МЖД по адресу: г. Калуга,  ул. Чехова, д. 11</t>
  </si>
  <si>
    <t>Замена участка трубопровода  системы ЦО в подвале МЖД по адресу: г. Калуга,  ул. М. Горького, д. 8</t>
  </si>
  <si>
    <t>Замена коренного крана системы ХВС в квартире №36 МЖД по адресу: г. Калуга,  ул. Чехова, д. 13</t>
  </si>
  <si>
    <t>Замена участка стояков систем ХВС и канализации  между квартирами № 15 и №23 МЖД по адресу: г. Калуга,  ул. М. Жукова, д. 52</t>
  </si>
  <si>
    <t>Замена участка стояка канализации из квартиры №34 в квартиру №31 и подвал. Замена коренного крана системы ХВС в квартире №31 МЖД по адресу: г. Калуга,  ул. Баррикад, д. 159</t>
  </si>
  <si>
    <t>Очистка крыши и проведение комплекса работ по удалению наростов льда с привлечением спецтехники  МЖД по адресу: г. Калуга,  ул. Ф. Энгельса, д. 9</t>
  </si>
  <si>
    <t>№б/н   
от    05.03.2024г</t>
  </si>
  <si>
    <t>Акт проверки от 05.03.2024г Акт вып работ от 20.03.2024г</t>
  </si>
  <si>
    <t>Прочистка вентиляционного канала 2шт. (кухня, санузел) по стояку в квартире №56</t>
  </si>
  <si>
    <t>Прочистка вентиляционного канала 2шт. (кухня, санузел) по стояку в квартире №10</t>
  </si>
  <si>
    <t>Прочистка вентиляционного канала (кухня) по стояку в квартире №20</t>
  </si>
  <si>
    <t>Прочистка вентиляционного канала (санузел) по стояку в квартире №10</t>
  </si>
  <si>
    <t>Прочистка вентиляционного канала (кухня) по стояку в квартире №15</t>
  </si>
  <si>
    <t>Прочистка вентиляционного канала (санузел) по стояку в квартире №13</t>
  </si>
  <si>
    <t>Прочистка вентиляционного канала (санузел) по стояку в квартире №30</t>
  </si>
  <si>
    <t xml:space="preserve"> Ав акт от    01.04.2024г Акт вып работ от    04.04.2024г</t>
  </si>
  <si>
    <t xml:space="preserve"> Ав акт и акт вып работ от    03.04.2024г</t>
  </si>
  <si>
    <t xml:space="preserve"> Ав акт и акт вып работ от    04.04.2024г</t>
  </si>
  <si>
    <t xml:space="preserve"> Ав акт и акт вып работ от    09.04.2024г</t>
  </si>
  <si>
    <t xml:space="preserve"> Ав акт и акт вып работ от    11.04.2024г</t>
  </si>
  <si>
    <t>Замена участка стояка канализации (фановая труба) в квартире №34</t>
  </si>
  <si>
    <t xml:space="preserve">Замена участка стояка системы ХВС в подвале </t>
  </si>
  <si>
    <t xml:space="preserve">Замена участка стояка полотенцесушителя на системе ЦО в квартире №2 </t>
  </si>
  <si>
    <t>Замена участка трубопровода  системы ЦО (подводка к полотенцесушителю) в квартире №28</t>
  </si>
  <si>
    <t xml:space="preserve"> Ав акт и акт вып работ от    23.04.2024г</t>
  </si>
  <si>
    <t xml:space="preserve"> Ав акт от    15.04.2024г Акт вып работ от    16.04.2024г</t>
  </si>
  <si>
    <t xml:space="preserve"> Ав акт и акт вып работ от    06.04.2024г</t>
  </si>
  <si>
    <t>Опиловка аварийного дерева с последующим вывозом и утилизацией древесных отходов</t>
  </si>
  <si>
    <t xml:space="preserve"> Ав акт и акт вып работ от    24.04.2024г</t>
  </si>
  <si>
    <t>Замена участка магистрального трубопровода  системы ЦО в нежилом помещении ООО "Апгрейд". Замена участка стояка системы ЦО</t>
  </si>
  <si>
    <t>Замена коренного крана системы ХВС в квартире №18</t>
  </si>
  <si>
    <t>№б/н   
от    02.04.2024г</t>
  </si>
  <si>
    <t>Прочистка вентиляционного канала и дымохода (кухня) по стояку в квартире №16</t>
  </si>
  <si>
    <t>Прочистка вентиляционного канала (кухня) по стояку в квартире №57</t>
  </si>
  <si>
    <t>Прочистка вентиляционного канала 2шт. (кухня, санузел) по стояку в квартире №114</t>
  </si>
  <si>
    <t>Прочистка вентиляционного канала (санузел) по стояку в квартире №53</t>
  </si>
  <si>
    <t>Прочистка вентиляционного канала (кухня) по стояку в квартире №29</t>
  </si>
  <si>
    <t>Прочистка вентиляционного канала (санузел) по стояку в квартире №3</t>
  </si>
  <si>
    <t>Прочистка вентиляционного канала (кухня) по стояку в квартире №10</t>
  </si>
  <si>
    <t>Акт проверки от 02.04.2024г 
Акт вып работ от 27.04.2024г</t>
  </si>
  <si>
    <t xml:space="preserve"> Ав акт и акт вып работ от    19.04.2024г</t>
  </si>
  <si>
    <t>№1077   
от    01.04.2024г</t>
  </si>
  <si>
    <t>Акт обсл. от 08.02.2024г 
Акт вып работ от 06.04.2024г</t>
  </si>
  <si>
    <t>Снос двух сухих ясеней диаметром до 50 см с последующим вывозом и утилизацией древесных отходов</t>
  </si>
  <si>
    <t>Снос дерева произрастающего на прилегающей территории к дому №10 по ул. Болотникова  с последующим вывозом и утилизацией древесных отходов</t>
  </si>
  <si>
    <t>Снос дерева произрастающего на прилегающей территории к дому №13 по ул. М. Жукова  с последующим вывозом и утилизацией древесных отходов</t>
  </si>
  <si>
    <t>Снос аварийного дерева с последующим вывозом и утилизацией древесных отходов</t>
  </si>
  <si>
    <t>Замена участка стояка канализации (фановая труба) в квартире №34 МЖД по адресу: г. Калуга,  ул. Суворова, д. 181</t>
  </si>
  <si>
    <t>Замена участка стояка системы ХВС в подвале  МЖД по адресу: г. Калуга,  ул. Чижевского, д. 24</t>
  </si>
  <si>
    <t>Замена участка трубопровода  системы ЦО в квартире №20 МЖД по адресу: г. Калуга,  ул. Болотникова, д. 22</t>
  </si>
  <si>
    <t>Замена участка стояка полотенцесушителя на системе ЦО в квартире №2  МЖД по адресу: г. Калуга,  ул. Болотникова, д. 22</t>
  </si>
  <si>
    <t>Замена участка трубопровода  системы ЦО (подводка к полотенцесушителю) в квартире №28 МЖД по адресу: г. Калуга,  ул. Болотникова, д. 20</t>
  </si>
  <si>
    <t>Опиловка аварийного дерева с последующим вывозом и утилизацией древесных отходов МЖД по адресу: г. Калуга,  ул. М. Жукова, д. 49</t>
  </si>
  <si>
    <t>Замена вводных трубопроводов (подача-обратка) системы ЦО с производством сварочных работ   МЖД по адресу: г. Калуга,  ул. М. Жукова, д. 15</t>
  </si>
  <si>
    <t>Замена участка магистрального трубопровода  системы ЦО в нежилом помещении ООО "Апгрейд". Замена участка стояка системы ЦО МЖД по адресу: г. Калуга,  ул. Баррикад, д. 157</t>
  </si>
  <si>
    <t>Замена коренного крана системы ХВС в квартире №18 МЖД по адресу: г. Калуга,  ул. М. Горького, д. 5</t>
  </si>
  <si>
    <t xml:space="preserve">Демонтаж карнизной плиты с последующей облицовкой (закрытием) металлом с привлечением спецтехники </t>
  </si>
  <si>
    <t>Демонтаж карнизной плиты с последующей облицовкой (закрытием) металлом с привлечением спецтехники  МЖД по адресу: г. Калуга,  ул. М. Жукова, д. 43</t>
  </si>
  <si>
    <t xml:space="preserve"> Ав акт и акт вып работ от    06.05.2024г</t>
  </si>
  <si>
    <t xml:space="preserve"> Ав акт от    12.05.2024г Акт вып работ от    14.05.2024г</t>
  </si>
  <si>
    <t xml:space="preserve"> Ав акт и акт вып работ от    14.05.2024г</t>
  </si>
  <si>
    <t xml:space="preserve"> Ав акт и акт вып работ от    20.05.2024г</t>
  </si>
  <si>
    <t xml:space="preserve"> Акт вып работ от    23.05.2024г Предписание ГЖИ КО  №1506 от 07.04.2023 г
Предостережение  ГЖИ КО  №1334 от 15.02.2024г</t>
  </si>
  <si>
    <t xml:space="preserve"> Акт вып работ от    27.05.2024г 
Предостережение  ГЖИ КО  №1833 от 29.02.2024г</t>
  </si>
  <si>
    <t xml:space="preserve"> Ав акт и акт вып работ от    27.05.2024г</t>
  </si>
  <si>
    <t xml:space="preserve"> Ав акт и акт вып работ от    28.05.2024г</t>
  </si>
  <si>
    <t xml:space="preserve"> Акт вып работ от    28.05.2024г 
Предостережение  ГЖИ КО  №1721 от 27.02.2024г</t>
  </si>
  <si>
    <t xml:space="preserve"> Ав акт и акт вып работ от    29.05.2024г</t>
  </si>
  <si>
    <t xml:space="preserve"> Акт вып работ от    29.05.2024г Подготовка к отопительному периоду 2024-2025гг..</t>
  </si>
  <si>
    <t xml:space="preserve"> Замена участка стояка ГВС в подвале с применением сварочных работ</t>
  </si>
  <si>
    <t xml:space="preserve">Замена в связи с заклиниванием навесного замка входа в подвальное помещение </t>
  </si>
  <si>
    <t xml:space="preserve">Замена коренного крана на системе ГВС  в квартире №33 </t>
  </si>
  <si>
    <t xml:space="preserve">Замена участка стояка системы ХВС в квартире №66 </t>
  </si>
  <si>
    <t xml:space="preserve"> Опиловка аварийного дерева с последующим вывозом и утилизацией древесных отходов</t>
  </si>
  <si>
    <t xml:space="preserve">Ремонт кровли над квартирами №№37, 40 </t>
  </si>
  <si>
    <t xml:space="preserve"> Ремонт кровли над квартирой №63</t>
  </si>
  <si>
    <t xml:space="preserve">Замена вводного трубопровода, запорной арматуры системы ХВС  с производством сварочных работ   </t>
  </si>
  <si>
    <t xml:space="preserve"> Ремонт порогов входа в подъезд №2</t>
  </si>
  <si>
    <t>Замена уличного светильника над входной дверью  в подъезд №1 и закрепление кабель канала - гофры в подъезде</t>
  </si>
  <si>
    <t xml:space="preserve">Установка (приварка) резьбы с шаровыми кранами диаметром 50 мм на трубопроводе системы ЦО (подача-обратка) для проведения работ по промывке и опрессовке системы ЦО </t>
  </si>
  <si>
    <t xml:space="preserve"> Ав акт от    02.05.2024г Акт вып работ от    03.05.2024г</t>
  </si>
  <si>
    <t>Герметизация межпанельных швов (вертикальный шов с 5-го по 1-й этажи и горизонтальный шов по квартире №54.)</t>
  </si>
  <si>
    <t>Прочистка вентиляционного канала (кухня) по стояку в квартире №66</t>
  </si>
  <si>
    <t>Прочистка вентиляционного канала 2шт. (кухня, санузел) по стояку в квартире №52</t>
  </si>
  <si>
    <t>Прочистка вентиляционного канала (кухня) по стояку в квартире №19</t>
  </si>
  <si>
    <t>Прочистка вентиляционного канала (санузел) по стояку в квартире №8</t>
  </si>
  <si>
    <t>Прочистка вентиляционного канала (кухня) по стояку в квартире №13</t>
  </si>
  <si>
    <t>Прочистка вентиляционного канала 2шт. (кухня, санузел) по стояку в квартире №16</t>
  </si>
  <si>
    <t>Прочистка вентиляционного канала (кухня) по стояку в квартире №38</t>
  </si>
  <si>
    <t>Акт проверки от 17.05.2024г 
Акт вып работ от 28.05.2024г</t>
  </si>
  <si>
    <t>№б/н   
от    17.05.2024г</t>
  </si>
  <si>
    <t>№б/н   
от    20.05.2024г</t>
  </si>
  <si>
    <t xml:space="preserve"> Ав акт от    20.05.2024г Акт вып работ от    23.05.2024г</t>
  </si>
  <si>
    <t>ООО "Домофон Плюс"</t>
  </si>
  <si>
    <t>Ремонт входной двери (замена нижней части дверной коробки) подъезда №4</t>
  </si>
  <si>
    <t>№1060   
от    14.05.2024г</t>
  </si>
  <si>
    <t>№1062   
от    14.05.2024г</t>
  </si>
  <si>
    <t>Акт вып работ №1027 от    29.05.2024г  
Уведомление от МУП "КТС"</t>
  </si>
  <si>
    <t>Акт вып работ №1028 от    29.05.2024г  
Уведомление от МУП "КТС"</t>
  </si>
  <si>
    <t xml:space="preserve">Услуги по демонтажу, монтажу, ремонту, замене отдельных элементов теплосчетчика, поверке комплекта приборов средств измерений (тепловычислитель ТМК-Н20 – 1 шт., преобразователи расхода МФ Ду50 – 2шт, комплект термосопротивлений – 1компл.) </t>
  </si>
  <si>
    <t xml:space="preserve"> Услуги по демонтажу, монтажу, ремонту, замене отдельных элементов теплосчетчика, поверке комплекта приборов средств измерений (тепловычислитель ТМК-Н20 – 1 шт., преобразователи расхода МФ Ду50 – 2шт, комплект термосопротивлений – 1компл.)</t>
  </si>
  <si>
    <t>№1076   
от    21.05.2024г</t>
  </si>
  <si>
    <t>ФБУЗ "Центр гигиены и эпидемиологии в Калужской области"</t>
  </si>
  <si>
    <t>Акт вып работ от    29.05.2024г</t>
  </si>
  <si>
    <t>Выполнение работ по дезинсекции подвального помещения под подъездом №3 (128,4 м2)</t>
  </si>
  <si>
    <t>Выполнение работ по дератизации подвального помещения под подъездами №№1,2 (249,5 м2)</t>
  </si>
  <si>
    <t>№08-2024   
от    06.05.2024г</t>
  </si>
  <si>
    <t>Комплекс работ по замене межтамбурных перегородок с дверными полотнами и отделкой вагонкой дверных откосов входов в подъезды №№ 1, 2</t>
  </si>
  <si>
    <t>Акт вып работ от    31.05.2024г
Решение совета дома</t>
  </si>
  <si>
    <t>Работы проходят по содержанию</t>
  </si>
  <si>
    <t xml:space="preserve"> Замена участка стояка ГВС в подвале с применением сварочных работ МЖД по адресу: г. Калуга,  ул. М. Горького, д. 7, к.1 </t>
  </si>
  <si>
    <t>Замена в связи с заклиниванием навесного замка входа в подвальное помещение  МЖД по адресу: г. Калуга,  ул. М. Горького, д. 5</t>
  </si>
  <si>
    <t>Замена коренного крана на системе ГВС  в квартире №33  МЖД по адресу: г. Калуга,  ул. Пролетарская, д. 161</t>
  </si>
  <si>
    <t>Замена участка стояка системы ХВС в квартире №66  МЖД по адресу: г. Калуга,  ул. М. Жукова, д. 13, к.1</t>
  </si>
  <si>
    <t xml:space="preserve"> Опиловка аварийного дерева с последующим вывозом и утилизацией древесных отходов МЖД по адресу: г. Калуга,  ул. Пролетарская, д. 161</t>
  </si>
  <si>
    <t>Ремонт кровли над квартирами №№37, 40  МЖД по адресу: г. Калуга,  ул. М. Жукова, д. 45</t>
  </si>
  <si>
    <t xml:space="preserve"> Ремонт кровли над квартирой №63 МЖД по адресу: г. Калуга,  ул. М. Жукова, д. 13, к.1</t>
  </si>
  <si>
    <t>Замена вводного трубопровода, запорной арматуры системы ХВС  с производством сварочных работ    МЖД по адресу: г. Калуга,  ул. Баррикад, д. 161</t>
  </si>
  <si>
    <t xml:space="preserve"> Ремонт порогов входа в подъезд №2 МЖД по адресу: г. Калуга,  ул. Болотникова, д. 3</t>
  </si>
  <si>
    <t>Замена уличного светильника над входной дверью  в подъезд №1 и закрепление кабель канала - гофры в подъезде МЖД по адресу: г. Калуга,  ул. М. Жукова, д. 37</t>
  </si>
  <si>
    <t>Установка (приварка) резьбы с шаровыми кранами диаметром 50 мм на трубопроводе системы ЦО (подача-обратка) для проведения работ по промывке и опрессовке системы ЦО  МЖД по адресу: г. Калуга,  ул. Болотникова, д. 13</t>
  </si>
  <si>
    <t>Установка (приварка) резьбы с шаровыми кранами диаметром 50 мм на трубопроводе системы ЦО (подача-обратка) для проведения работ по промывке и опрессовке системы ЦО  МЖД по адресу: г. Калуга,  ул. М. Жукова, д. 49</t>
  </si>
  <si>
    <t xml:space="preserve">Замена вводных трубопроводов системы ЦО (подача-обратка)  с производством сварочных и земляных работ  </t>
  </si>
  <si>
    <t>Замена вводных трубопроводов системы ЦО (подача-обратка)  с производством сварочных и земляных работ   МЖД по адресу: г. Калуга,  ул. Чехова, д. 21</t>
  </si>
  <si>
    <t>Восстановление герметизации межпанельных швов (жилые помещения зал и спальня) квартиры №1 МЖД по адресу: г. Калуга,  ул. Баррикад, д. 159</t>
  </si>
  <si>
    <t xml:space="preserve"> Ав акт от    03.06.2024г Акт вып работ от    06.06.2024г</t>
  </si>
  <si>
    <t xml:space="preserve"> Ав акт от    05.06.2024г Акт вып работ от    06.06.2024г</t>
  </si>
  <si>
    <t xml:space="preserve"> Ав акт от    05.06.2024г Акт вып работ от    07.06.2024г</t>
  </si>
  <si>
    <t xml:space="preserve"> Ав акт и акт вып работ от    05.06.2024г</t>
  </si>
  <si>
    <t xml:space="preserve"> Ав акт и акт вып работ от    19.06.2024г</t>
  </si>
  <si>
    <t xml:space="preserve"> Ав акт и акт вып работ от    20.06.2024г</t>
  </si>
  <si>
    <t xml:space="preserve"> Ав акт и акт вып работ от    26.06.2024г</t>
  </si>
  <si>
    <t xml:space="preserve"> Ав акт и акт вып работ от    27.06.2024г</t>
  </si>
  <si>
    <t xml:space="preserve"> Ав акт и акт вып работ от    28.06.2024г</t>
  </si>
  <si>
    <t xml:space="preserve">Ремонт кровли над квартирой №37 </t>
  </si>
  <si>
    <t xml:space="preserve">Частичное восстановление бетонного слоя ступеней и площадок входов в подъезды №№1, 2, 3, 4 </t>
  </si>
  <si>
    <t>Частичное восстановление бетонного слоя ступеней входа в подъезд № 4</t>
  </si>
  <si>
    <t>Замена задвижки на системе ГВС в техподполье</t>
  </si>
  <si>
    <t>Замена участка трубопровода (подводка к радиатору) на системе ЦО в квартире №21</t>
  </si>
  <si>
    <t xml:space="preserve">Замена участка стояка системы водоотведения между 1 и 2 этажами в квартире №№22, 25 </t>
  </si>
  <si>
    <t>Замена участка трубопровода (подводка к радиатору) на системе ЦО в квартире №59</t>
  </si>
  <si>
    <t xml:space="preserve">Замена участка трубопровода (подводка к радиатору) на системе ЦО в квартире №84 </t>
  </si>
  <si>
    <t>№ 102-К   
от    25.03.2024г</t>
  </si>
  <si>
    <t xml:space="preserve"> Акт вып работ от 10.06.2024г Протокол № 1 от 22.03.2024 г</t>
  </si>
  <si>
    <t>Укладка керамогранитной плитки в подъезду №2, окраска металлических порогов и перил</t>
  </si>
  <si>
    <t>№б/н   
от    11.06.2024г</t>
  </si>
  <si>
    <t>Акт проверки от 11.06.2024г 
Акт вып работ от 19.06.2024г</t>
  </si>
  <si>
    <t>Прочистка вентиляционного канала 2шт. (кухня, санузел) по стояку в квартире №1</t>
  </si>
  <si>
    <t>Прочистка вентиляционного канала (кухня) по стояку в квартире №12</t>
  </si>
  <si>
    <t>Прочистка вентиляционного канала (санузел) по стояку в квартире №15</t>
  </si>
  <si>
    <t>Прочистка вентиляционного канала (кухня) по стояку в квартире №8</t>
  </si>
  <si>
    <t>Прочистка вентиляционного канала (санузел) по стояку в квартире №7</t>
  </si>
  <si>
    <t>Прочистка вентиляционного канала (кухня) по стояку в квартире №31</t>
  </si>
  <si>
    <t>Прочистка вентиляционного канала (санузел) по стояку в квартире №25</t>
  </si>
  <si>
    <t xml:space="preserve"> Ав акт от    17.06.2024г Акт вып работ от    21.06.2024г</t>
  </si>
  <si>
    <t>Частичный ремонт шиферной крыши над нежилыми помещениями мансардного этажа</t>
  </si>
  <si>
    <t>Демонтаж ограждения крыши с последующей герметизацией отверстий, а также восстановление работоспособности крышной системы водоотведения над квартирой №41</t>
  </si>
  <si>
    <t>Частичное восстановление бетонного слоя ступеней и площадок входов в подъезды №№1, 2, 3, 4  МЖД по адресу: г. Калуга,  ул. Болотникова, д. 13</t>
  </si>
  <si>
    <t>Ремонт кровли над квартирой №37  МЖД по адресу: г. Калуга,  ул. М. Жукова, д. 11, к.1</t>
  </si>
  <si>
    <t>Частичное восстановление бетонного слоя ступеней входа в подъезд № 4 МЖД по адресу: г. Калуга,  ул. Суворова, д. 181</t>
  </si>
  <si>
    <t>Замена задвижки на системе ГВС в техподполье МЖД по адресу: г. Калуга,  ул. Чижевского, д. 21</t>
  </si>
  <si>
    <t>Замена участка трубопровода (подводка к радиатору) на системе ЦО в квартире №21 МЖД по адресу: г. Калуга,  ул. М. Жукова, д. 13</t>
  </si>
  <si>
    <t>Замена участка трубопровода (подводка к радиатору) на системе ЦО в квартире №59 МЖД по адресу: г. Калуга,  ул. Чижевского, д. 25</t>
  </si>
  <si>
    <t>Замена участка стояка системы водоотведения между 1 и 2 этажами в квартире №№22, 25  МЖД по адресу: г. Калуга,  ул. Ф. Энгельса, д. 9</t>
  </si>
  <si>
    <t>Замена участка трубопровода (подводка к радиатору) на системе ЦО в квартире №84  МЖД по адресу: г. Калуга,  ул. Болотникова, д. 9/17</t>
  </si>
  <si>
    <t>Замена участка трубопровода (лежак, с производством сварочных работ) системы ХВС  в подвале МЖД по адресу: г. Калуга,  ул. Суворова, д. 181</t>
  </si>
  <si>
    <t>Замена участка трубопровода (лежак, с производством сварочных работ) системы ХВС  в подвале</t>
  </si>
  <si>
    <t>Вывоз деревьев в июле 2024 г., м3</t>
  </si>
  <si>
    <t>Ствол</t>
  </si>
  <si>
    <t>Сучья, ветви</t>
  </si>
  <si>
    <t>Итого</t>
  </si>
  <si>
    <t>Барр. 161</t>
  </si>
  <si>
    <t>Пролет. 161</t>
  </si>
  <si>
    <t>Чиж.24</t>
  </si>
  <si>
    <t>Энг. 9</t>
  </si>
  <si>
    <t>Жукова, 31</t>
  </si>
  <si>
    <t>Жукова, 43</t>
  </si>
  <si>
    <t>Болот. 22</t>
  </si>
  <si>
    <t xml:space="preserve"> По факту была телега 6 м3 с горкой до 7 м3</t>
  </si>
  <si>
    <t>Болот. 10</t>
  </si>
  <si>
    <t>Жукова, 23</t>
  </si>
  <si>
    <t>Пролет. 159</t>
  </si>
  <si>
    <t>Герметизация ввода системы центрального отопления в подвальном помещении</t>
  </si>
  <si>
    <t>Герметизация ввода системы центрального отопления в подвальном помещении МЖД по адресу: г. Калуга,  ул. Болотникова, д. 3</t>
  </si>
  <si>
    <t>Герметизация ввода системы центрального отопления в подвальном помещении МЖД по адресу: г. Калуга,  ул. Болотникова, д. 4</t>
  </si>
  <si>
    <t>Герметизация ввода системы центрального отопления в подвальном помещении МЖД по адресу: г. Калуга,  ул. Болотникова, д. 7</t>
  </si>
  <si>
    <t>Герметизация ввода системы центрального отопления в подвальном помещении МЖД по адресу: г. Калуга,  ул. М. Жукова, д. 11, к.1</t>
  </si>
  <si>
    <t>Герметизация ввода системы центрального отопления в подвальном помещении МЖД по адресу: г. Калуга,  ул. М. Жукова, д. 13, к.1</t>
  </si>
  <si>
    <t>Герметизация ввода системы центрального отопления в подвальном помещении МЖД по адресу: г. Калуга,  ул. М. Жукова, д. 15</t>
  </si>
  <si>
    <t>Герметизация ввода системы центрального отопления в подвальном помещении МЖД по адресу: г. Калуга,  ул. М. Жукова, д. 52</t>
  </si>
  <si>
    <t>Герметизация ввода системы центрального отопления в подвальном помещении МЖД по адресу: г. Калуга,  ул. Пролетарская, д. 159</t>
  </si>
  <si>
    <t>Герметизация ввода системы центрального отопления в подвальном помещении МЖД по адресу: г. Калуга,  ул. Чехова, д. 13</t>
  </si>
  <si>
    <t>Герметизация ввода системы центрального отопления в подвальном помещении МЖД по адресу: г. Калуга,  ул. Чехова, д. 17</t>
  </si>
  <si>
    <t>Герметизация ввода системы центрального отопления в подвальном помещении МЖД по адресу: г. Калуга,  ул. Чехова, д. 21</t>
  </si>
  <si>
    <t>Герметизация ввода системы центрального отопления в подвальном помещении МЖД по адресу: г. Калуга,  ул. Чижевского, д. 25</t>
  </si>
  <si>
    <t xml:space="preserve">Герметизация ввода системы центрального отопления в подвальном помещении МЖД по адресу: г. Калуга,  ул. М. Горького, д. 7, к.1 </t>
  </si>
  <si>
    <t>Герметизация ввода системы центрального отопления в подвальном помещении МЖД по адресу: г. Калуга,  ул. М. Жукова, д. 50</t>
  </si>
  <si>
    <t>Герметизация ввода системы центрального отопления в подвальном помещении МЖД по адресу: г. Калуга,  ул. Чехова, д. 11</t>
  </si>
  <si>
    <t xml:space="preserve"> Ав акт от 03.06.2024г Акт вып работ от 21.06.2024г. Требование МУП "Калугатеплосеть" от 25.03.24г</t>
  </si>
  <si>
    <t xml:space="preserve"> Ав акт от 14.06.2024г Акт вып работ от 05.07.2024г.</t>
  </si>
  <si>
    <t xml:space="preserve"> Ав акт от 14.06.2024г Акт вып работ от 11.07.2024г.</t>
  </si>
  <si>
    <t xml:space="preserve"> Ав акт от 20.06.2024г Акт вып работ от 12.07.2024г.</t>
  </si>
  <si>
    <t>Акт вып работ от    02.07.2024г
Акт обсл от 05.04.2024г</t>
  </si>
  <si>
    <t xml:space="preserve"> Ав акт и акт вып работ от    03.07.2024г</t>
  </si>
  <si>
    <t xml:space="preserve"> Ав акт от 04.07.2024г Акт вып работ от 12.07.2024г.</t>
  </si>
  <si>
    <t>Акт вып работ от    05.07.2024г
Акт обсл от 22.03.2024г</t>
  </si>
  <si>
    <t xml:space="preserve"> Ав акт и акт вып работ от    06.07.2024г</t>
  </si>
  <si>
    <t xml:space="preserve"> Ав акт и акт вып работ от    09.07.2024г</t>
  </si>
  <si>
    <t xml:space="preserve"> Ав акт от 09.07.2024г Акт вып работ от 12.07.2024г.</t>
  </si>
  <si>
    <t xml:space="preserve"> Ав акт и акт вып работ от    10.07.2024г</t>
  </si>
  <si>
    <t>Акт вып работ от    12.07.2024г
Акт обсл от 02.04.2024г</t>
  </si>
  <si>
    <t xml:space="preserve"> Акт вып работ от    12.07.2024г 
Предостережение  ГЖИ КО  №3424 от 19.05.2024г</t>
  </si>
  <si>
    <t xml:space="preserve"> Ав акт и акт вып работ от    16.07.2024г</t>
  </si>
  <si>
    <t>Акт вып работ от    17.07.2024г
Акт обсл от 09.04.2024г</t>
  </si>
  <si>
    <t xml:space="preserve"> Ав акт и акт вып работ от    17.07.2024г</t>
  </si>
  <si>
    <t xml:space="preserve"> Ав акт и акт вып работ от    18.07.2024г</t>
  </si>
  <si>
    <t xml:space="preserve"> Ав акт и акт вып работ от    19.07.2024г</t>
  </si>
  <si>
    <t xml:space="preserve"> Ав акт и акт вып работ от    23.07.2024г</t>
  </si>
  <si>
    <t xml:space="preserve"> Ав акт и акт вып работ от    24.07.2024г</t>
  </si>
  <si>
    <t xml:space="preserve"> Ав акт и акт вып работ от    25.07.2024г</t>
  </si>
  <si>
    <t xml:space="preserve"> Ав акт и акт вып работ от    26.07.2024г</t>
  </si>
  <si>
    <t xml:space="preserve"> Ав акт и акт вып работ от    30.07.2024г</t>
  </si>
  <si>
    <t xml:space="preserve"> Ав акт и акт вып работ от    31.07.2024г</t>
  </si>
  <si>
    <t xml:space="preserve">Распил 3-х деревьев упавших на прилегающей территории между домами  №13 и №11 корпус1  по ул. М. Жукова, с последующим вывозом и утилизацией  древесных отходов </t>
  </si>
  <si>
    <t xml:space="preserve">Распил дерева упавшего на прилегающей территории к дому №159 по ул. Пролетарская, с последующим вывозом и утилизацией  древесных отходов  </t>
  </si>
  <si>
    <t xml:space="preserve">Опиловка надломившегося сука дерева над пешеходной зоной на придомовой территории дома №161 по ул. Баррикад, с последующим вывозом и утилизацией  древесных отходов   </t>
  </si>
  <si>
    <t>Распил дерева упавшего на прилегающей территории к дому №24 по ул. Чижевского, с последующим вывозом и утилизацией  древесных отходов</t>
  </si>
  <si>
    <t>Распил дерева упавшего на прилегающей территории к дому №9 по ул. Ф. Энгельса, с последующим вывозом и утилизацией  древесных отходов</t>
  </si>
  <si>
    <t>Распил дерева упавшего на прилегающей территории к дому №31 по ул. М. Жукова, с последующим вывозом и утилизацией  древесных отходов</t>
  </si>
  <si>
    <t>Распил дерева упавшего на прилегающей территории к дому №43 по ул. М. Жукова, с последующим вывозом и утилизацией  древесных отходов</t>
  </si>
  <si>
    <t>Распил дерева упавшего на прилегающей территории к дому №22 по ул. Болотникова, с последующим вывозом и утилизацией  древесных отходов</t>
  </si>
  <si>
    <t>Распил дерева упавшего на прилегающей территории к дому №23 по ул. М. Жукова, с последующим вывозом и утилизацией  древесных отходов</t>
  </si>
  <si>
    <t xml:space="preserve">Распил 2-х деревьев упавших на прилегающей территории к дому №161 по ул. Пролетарская, с последующим вывозом и утилизацией  древесных отходов   </t>
  </si>
  <si>
    <t>Распил дерева упавшего на прилегающей территории к дому №10 по ул. Болотникова, с последующим вывозом и утилизацией  древесных отходов</t>
  </si>
  <si>
    <t xml:space="preserve">Замена сливных кранов на радиаторах системы ЦО в квартире №13 </t>
  </si>
  <si>
    <t xml:space="preserve">Замена участка стояка канализации в квартире №40 </t>
  </si>
  <si>
    <t>Частичный ремонт кровли над квартирами №№17, 19</t>
  </si>
  <si>
    <t xml:space="preserve">Ремонт порога и покраска металлических поручней входа в подъезд №4 </t>
  </si>
  <si>
    <t xml:space="preserve">Замена сливных кранов на радиаторах системы ЦО в квартире №54 </t>
  </si>
  <si>
    <t xml:space="preserve">Замена стального трубопровода (лежак, с производством сварочных работ) системы ХВС ф 76мм в техподполье под квартирами №№4, 21 </t>
  </si>
  <si>
    <t>Замена участка стояка канализации в квартире №44</t>
  </si>
  <si>
    <t xml:space="preserve">Замена сливного крана на радиаторе системы ЦО в квартире №44 </t>
  </si>
  <si>
    <t xml:space="preserve">Замена участка стояка канализации в квартире №20 </t>
  </si>
  <si>
    <t>Замена участка трубопровода  системы ЦО в техническом подполье</t>
  </si>
  <si>
    <t xml:space="preserve"> Замена участка трубопровода  системы ЦО в подвале второго подъезда</t>
  </si>
  <si>
    <t>Установка ремонтных хомутов (2шт.) и врезки на стельном трубопроводе системы ГВС в подвале</t>
  </si>
  <si>
    <t xml:space="preserve">Замена участка трубопровода  системы ЦО  на чердаке над квартирами №№19, 38 </t>
  </si>
  <si>
    <t xml:space="preserve">Замена участка стояка канализации в квартире №11 </t>
  </si>
  <si>
    <t>Замена участка стояка к полотенцесушителю системы ГВС из квартиры №67 в техподполье</t>
  </si>
  <si>
    <t xml:space="preserve">Замена участка стояка полотенцесушителя системы ЦО между  квартирами №3, №7 </t>
  </si>
  <si>
    <t>Акт проверки от 10.07.2024г 
Акт вып работ от 24.07.2024г</t>
  </si>
  <si>
    <t>№б/н   
от    10.07.2024г</t>
  </si>
  <si>
    <t>Прочистка дымохода по стояку в квартире №20</t>
  </si>
  <si>
    <t>Прочистка дымохода по стояку в квартире №117</t>
  </si>
  <si>
    <t>Распил дерева упавшего на прилегающей территории к дому №159 по ул. Пролетарская, с последующим вывозом и утилизацией  древесных отходов   МЖД по адресу: г. Калуга,  ул. Пролетарская, д. 159</t>
  </si>
  <si>
    <t>Распил 2-х деревьев упавших на прилегающей территории к дому №161 по ул. Пролетарская, с последующим вывозом и утилизацией  древесных отходов    МЖД по адресу: г. Калуга,  ул. Пролетарская, д. 161</t>
  </si>
  <si>
    <t>Распил дерева упавшего на прилегающей территории к дому №10 по ул. Болотникова, с последующим вывозом и утилизацией  древесных отходов МЖД по адресу: г. Калуга,  ул. Болотникова, д. 10</t>
  </si>
  <si>
    <t>Замена сливных кранов на радиаторах системы ЦО в квартире №13  МЖД по адресу: г. Калуга,  ул. Баррикад, д. 157</t>
  </si>
  <si>
    <t>Замена сливных кранов на радиаторах системы ЦО в квартире №15  МЖД по адресу: г. Калуга,  ул. Баррикад, д. 157</t>
  </si>
  <si>
    <t>Замена участка стояка канализации в квартире №40  МЖД по адресу: г. Калуга,  ул. М. Горького, д. 4/26</t>
  </si>
  <si>
    <t>Частичный ремонт кровли над квартирами №№17, 19 МЖД по адресу: г. Калуга,  ул. М. Горького, д. 8</t>
  </si>
  <si>
    <t>Ремонт порога и покраска металлических поручней входа в подъезд №4  МЖД по адресу: г. Калуга,  ул. Ф. Энгельса, д. 9</t>
  </si>
  <si>
    <t>Замена сливных кранов на радиаторах системы ЦО в квартире №54  МЖД по адресу: г. Калуга,  ул. Баррикад, д. 139</t>
  </si>
  <si>
    <t>Замена стального трубопровода (лежак, с производством сварочных работ) системы ХВС ф 76мм в техподполье под квартирами №№4, 21  МЖД по адресу: г. Калуга,  ул. Болотникова, д. 10</t>
  </si>
  <si>
    <t>Опиловка надломившегося сука дерева над пешеходной зоной на придомовой территории дома №161 по ул. Баррикад, с последующим вывозом и утилизацией  древесных отходов    МЖД по адресу: г. Калуга,  ул. Баррикад, д. 161</t>
  </si>
  <si>
    <t>Распил дерева упавшего на прилегающей территории к дому №24 по ул. Чижевского, с последующим вывозом и утилизацией  древесных отходов МЖД по адресу: г. Калуга,  ул. Чижевского, д. 24</t>
  </si>
  <si>
    <t>Распил дерева упавшего на прилегающей территории к дому №9 по ул. Ф. Энгельса, с последующим вывозом и утилизацией  древесных отходов МЖД по адресу: г. Калуга,  ул. Ф. Энгельса, д. 9</t>
  </si>
  <si>
    <t>Распил дерева упавшего на прилегающей территории к дому №31 по ул. М. Жукова, с последующим вывозом и утилизацией  древесных отходов МЖД по адресу: г. Калуга,  ул. М. Жукова, д. 31</t>
  </si>
  <si>
    <t>Распил дерева упавшего на прилегающей территории к дому №43 по ул. М. Жукова, с последующим вывозом и утилизацией  древесных отходов МЖД по адресу: г. Калуга,  ул. М. Жукова, д. 43</t>
  </si>
  <si>
    <t>Распил дерева упавшего на прилегающей территории к дому №22 по ул. Болотникова, с последующим вывозом и утилизацией  древесных отходов МЖД по адресу: г. Калуга,  ул. Болотникова, д. 22</t>
  </si>
  <si>
    <t>Замена участка стояка канализации в квартире №44 МЖД по адресу: г. Калуга,  ул. Чижевского, д. 25</t>
  </si>
  <si>
    <t>Замена сливного крана на радиаторе системы ЦО в квартире №44  МЖД по адресу: г. Калуга,  ул. Чижевского, д. 24</t>
  </si>
  <si>
    <t>Ремонт порога входа в подъезд №1  МЖД по адресу: г. Калуга,  ул. Пролетарская, д. 161</t>
  </si>
  <si>
    <t>Замена участка стояка канализации в квартире №20  МЖД по адресу: г. Калуга,  ул. Пролетарская, д. 161</t>
  </si>
  <si>
    <t>Замена участка стояка полотенцесушителя системы ЦО между  квартирами №3, №7  МЖД по адресу: г. Калуга,  ул. М. Горького, д. 4/26</t>
  </si>
  <si>
    <t>Распил дерева упавшего на прилегающей территории к дому №23 по ул. М. Жукова, с последующим вывозом и утилизацией  древесных отходов МЖД по адресу: г. Калуга,  ул. М. Жукова, д. 23</t>
  </si>
  <si>
    <t>Замена участка трубопровода  системы ЦО в техническом подполье МЖД по адресу: г. Калуга,  ул. Баррикад, д. 155</t>
  </si>
  <si>
    <t xml:space="preserve"> Замена участка трубопровода  системы ЦО в подвале второго подъезда МЖД по адресу: г. Калуга,  ул. Баррикад, д. 161</t>
  </si>
  <si>
    <t>Установка ремонтных хомутов (2шт.) и врезки на стельном трубопроводе системы ГВС в подвале МЖД по адресу: г. Калуга,  ул. Баррикад, д. 139</t>
  </si>
  <si>
    <t>Замена участка трубопровода  системы ЦО  на чердаке над квартирами №№19, 38  МЖД по адресу: г. Калуга,  ул. Болотникова, д. 4</t>
  </si>
  <si>
    <t>Замена участка стояка канализации в квартире №54 МЖД по адресу: г. Калуга,  ул. Чехова, д. 21</t>
  </si>
  <si>
    <t>Замена участка стояка канализации в квартире №11  МЖД по адресу: г. Калуга,  ул. Чехова, д. 21</t>
  </si>
  <si>
    <t>Замена участка стояка системы ХВС в квартире №2  МЖД по адресу: г. Калуга,  ул. М. Жукова, д. 13, к.1</t>
  </si>
  <si>
    <t>Замена участка стояка к полотенцесушителю системы ГВС из квартиры №67 в техподполье МЖД по адресу: г. Калуга,  ул. Пролетарская, д. 159</t>
  </si>
  <si>
    <t>Распил 3-х деревьев упавших на прилегающей территории между домами  №13 и №11 корпус1  по ул. М. Жукова, с последующим вывозом и утилизацией  древесных отходов  МЖД по адресу: г. Калуга,  ул. М. Жукова, д. 13 и д. 11, к.1</t>
  </si>
  <si>
    <t>Распил 3-х деревьев упавших на прилегающей территории к дому №9/17 по ул. Болотникова</t>
  </si>
  <si>
    <t>Распил 3-х деревьев упавших на прилегающей территории к дому №9/17 по ул. Болотникова,  МЖД по адресу: г. Калуга,  ул. Болотникова, д. 9/17</t>
  </si>
  <si>
    <t xml:space="preserve">Замена участка трубопровода ГВС в подвале (с производством сварочных работ) </t>
  </si>
  <si>
    <t>Замена участка трубопровода ГВС в подвале (с производством сварочных работ)  МЖД по адресу: г. Калуга,  ул. Баррикад, д. 139</t>
  </si>
  <si>
    <t xml:space="preserve"> Ав акт и акт вып работ от    01.08.2024г</t>
  </si>
  <si>
    <t xml:space="preserve"> Ав акт и акт вып работ от    02.08.2024г</t>
  </si>
  <si>
    <t xml:space="preserve"> Ав акт от 03.08.2024г Акт вып работ от 05.08.2024г.</t>
  </si>
  <si>
    <t xml:space="preserve"> Ав акт от 05.08.2024г Акт вып работ от 07.08.2024г.</t>
  </si>
  <si>
    <t xml:space="preserve"> Ав акт от 05.08.2024г Акт вып работ от 09.08.2024г.</t>
  </si>
  <si>
    <t xml:space="preserve"> Акт вып работ от    06.08.2024г Протокол заседания совета МЖД</t>
  </si>
  <si>
    <t xml:space="preserve"> Ав акт и акт вып работ от    07.08.2024г</t>
  </si>
  <si>
    <t xml:space="preserve"> Ав акт и акт вып работ от    08.08.2024г</t>
  </si>
  <si>
    <t xml:space="preserve"> Ав акт и акт вып работ от    09.08.2024г</t>
  </si>
  <si>
    <t xml:space="preserve"> Ав акт от 09.08.2024г Акт вып работ от 14.08.2024г.</t>
  </si>
  <si>
    <t xml:space="preserve"> Ав акт и акт вып работ от    12.08.2024г</t>
  </si>
  <si>
    <t xml:space="preserve"> Ав акт и акт вып работ от    16.08.2024г</t>
  </si>
  <si>
    <t xml:space="preserve"> Ав акт и акт вып работ от    21.08.2024г</t>
  </si>
  <si>
    <t xml:space="preserve"> Ав акт и акт вып работ от    22.08.2024г</t>
  </si>
  <si>
    <t xml:space="preserve"> Ав акт и акт вып работ от    27.08.2024г</t>
  </si>
  <si>
    <t xml:space="preserve"> Ав акт и акт вып работ от    28.08.2024г</t>
  </si>
  <si>
    <t xml:space="preserve"> Ав акт и акт вып работ от    29.08.2024г</t>
  </si>
  <si>
    <t xml:space="preserve"> Ав акт и акт вып работ от    30.08.2024г</t>
  </si>
  <si>
    <t xml:space="preserve">Замена вводной задвижки (кран шаровый ф50мм) на системе ХВС </t>
  </si>
  <si>
    <t xml:space="preserve">Замена участка стояка канализации в квартире №1 </t>
  </si>
  <si>
    <t>Восстановление крыши входов в подвалы между подъездами №№4-5 и 5-6</t>
  </si>
  <si>
    <t xml:space="preserve"> Ремонт порога входа в подъезд №1 </t>
  </si>
  <si>
    <t>Частичный ремонт стен входа в подвал №4 (оштукатуривание и масляная окраска), замена обрешетки под кровельным покрытием входа в подвал №4</t>
  </si>
  <si>
    <t xml:space="preserve">Замена участка трубопровода (подводка к радиатору) системы ЦО в квартире №76  </t>
  </si>
  <si>
    <t xml:space="preserve">Замена вводной задвижки ф50мм на системе ХВС </t>
  </si>
  <si>
    <t>Замена участка трубопровода системы водоотведения в подвале дома под квартирой №2</t>
  </si>
  <si>
    <t>Частичный ремонт кровли над кухней квартиры №18</t>
  </si>
  <si>
    <t xml:space="preserve">Замена участка стояка на системе ЦО в квартире №1 </t>
  </si>
  <si>
    <t xml:space="preserve">Восстановление бетонного слоя ступеней входа в подъезд №2 </t>
  </si>
  <si>
    <t xml:space="preserve">Частичный ремонт кровли над квартирой №13 </t>
  </si>
  <si>
    <t>Замена участка стояка канализации в квартире №16</t>
  </si>
  <si>
    <t xml:space="preserve">Замена участка трубопровода (врезка)  системы ХВС в квартире №30 </t>
  </si>
  <si>
    <t>Замена сливных кранов на радиаторе, полотенцесушителе системы ЦО в квартире №75</t>
  </si>
  <si>
    <t xml:space="preserve">Замена коренного крана на системе ГВС  в квартире №2 </t>
  </si>
  <si>
    <t xml:space="preserve">Замена коренного крана на системе ХВС  в квартире №24 </t>
  </si>
  <si>
    <t>№192ПВ/24   
от    01.07.2024г</t>
  </si>
  <si>
    <t xml:space="preserve"> Акт вып работ от    06.08.2024г Уведомление от МУП "КТС"</t>
  </si>
  <si>
    <t>Поверка приборов учёта установленных на системе отопления</t>
  </si>
  <si>
    <t xml:space="preserve"> Ав акт от 09.07.2024г Акт вып работ от 24.07.2024г.</t>
  </si>
  <si>
    <t xml:space="preserve"> Ав акт от 15.07.2024г Акт вып работ от 20.07.2024г.</t>
  </si>
  <si>
    <t xml:space="preserve"> Ав акт от 25.07.2024г Акт вып работ от 29.07.2024г.</t>
  </si>
  <si>
    <t xml:space="preserve">Снос дерева на придомовой территории дома №52 по ул. М. Жукова, с последующим вывозом и утилизацией  древесных отходов  </t>
  </si>
  <si>
    <t xml:space="preserve">Снос сухого дерева произрастающего на прилегающей территории к жилому дому №10 по ул. Болотникова, с последующим вывозом и утилизацией  древесных отходов  </t>
  </si>
  <si>
    <t xml:space="preserve">Снос 5-ти деревьев произрастающих на прилегающей территории к жилому дому №49 по ул. М. Жукова, с последующим вывозом и утилизацией  древесных отходов  </t>
  </si>
  <si>
    <t xml:space="preserve">Снос 5-ти сухих деревьев произрастающих на прилегающей территории к жилому дому №10а по ул. Болотникова, с последующим вывозом и утилизацией  древесных отходов  </t>
  </si>
  <si>
    <t xml:space="preserve">Снос 8-ми деревьев произрастающих на прилегающей территории к жилому дому №24 по ул. Чижевского, снятие обломившегося сука с проводов, с последующим вывозом и утилизацией  древесных отходов  </t>
  </si>
  <si>
    <t xml:space="preserve">Снос 10-ти сухих деревьев произрастающих на прилегающей территории к жилому дому №17 по ул. Чехова, с последующим вывозом и утилизацией  древесных отходов  </t>
  </si>
  <si>
    <r>
      <t>Опиловка аварийных деревьев    произрастающих на придомовой территории</t>
    </r>
    <r>
      <rPr>
        <sz val="10"/>
        <color theme="0"/>
        <rFont val="Arial"/>
        <family val="2"/>
        <charset val="204"/>
      </rPr>
      <t xml:space="preserve">  (7шт.)</t>
    </r>
  </si>
  <si>
    <t xml:space="preserve"> Замена участка трубопровода  системы ГВС в подвале (с производством сварочных работ)  </t>
  </si>
  <si>
    <t xml:space="preserve">Замена участка трубопровода (лежак)  системы ЦО в подвале (с производством сварочных работ)  </t>
  </si>
  <si>
    <t>Замена вводной задвижки (кран шаровый ф50мм) на системе ХВС  МЖД по адресу: г. Калуга,  ул. Чехова, д. 21</t>
  </si>
  <si>
    <t>Замена участка стояка канализации в квартире №1  МЖД по адресу: г. Калуга,  ул. М. Жукова, д. 13, к.1</t>
  </si>
  <si>
    <t xml:space="preserve"> Замена участка трубопровода  системы ГВС в подвале (с производством сварочных работ)   МЖД по адресу: г. Калуга,  ул. Баррикад, д. 139</t>
  </si>
  <si>
    <t>Восстановление крыши входов в подвалы между подъездами №№4-5 и 5-6 МЖД по адресу: г. Калуга,  ул. Баррикад, д. 139</t>
  </si>
  <si>
    <t xml:space="preserve"> Ремонт порога входа в подъезд №1  МЖД по адресу: г. Калуга,  ул. Болотникова, д. 22</t>
  </si>
  <si>
    <t>Частичный ремонт стен входа в подвал №4 (оштукатуривание и масляная окраска), замена обрешетки под кровельным покрытием входа в подвал №4 МЖД по адресу: г. Калуга,  ул. М. Жукова, д. 13</t>
  </si>
  <si>
    <t>Замена участка трубопровода (подводка к радиатору) системы ЦО в квартире №76   МЖД по адресу: г. Калуга,  ул. М. Жукова, д. 52</t>
  </si>
  <si>
    <t>Замена вводной задвижки ф50мм на системе ХВС  МЖД по адресу: г. Калуга,  ул. Чехова, д. 3</t>
  </si>
  <si>
    <t>Замена участка трубопровода системы водоотведения в подвале дома под квартирой №2 МЖД по адресу: г. Калуга,  ул. М. Жукова, д. 13, к.1</t>
  </si>
  <si>
    <t xml:space="preserve">Частичный ремонт кровли над кухней квартиры №18 МЖД по адресу: г. Калуга,  ул. Константиновых, д. 9, к.1 </t>
  </si>
  <si>
    <t>Замена участка стояка на системе ЦО в квартире №1  МЖД по адресу: г. Калуга,  ул. Болотникова, д. 10а</t>
  </si>
  <si>
    <t>Восстановление бетонного слоя ступеней входа в подъезд №2  МЖД по адресу: г. Калуга,  ул. Суворова, д. 181</t>
  </si>
  <si>
    <t>Замена участка трубопровода (лежак)  системы ЦО в подвале (с производством сварочных работ)   МЖД по адресу: г. Калуга,  ул. М. Жукова, д. 11, к.1</t>
  </si>
  <si>
    <t>Частичный ремонт кровли над квартирой №13  МЖД по адресу: г. Калуга,  ул. Баррикад, д. 157</t>
  </si>
  <si>
    <t>Замена участка стояка канализации в квартире №16 МЖД по адресу: г. Калуга,  ул. Болотникова, д. 10а</t>
  </si>
  <si>
    <t>Замена участка трубопровода (врезка)  системы ХВС в квартире №30  МЖД по адресу: г. Калуга,  ул. Болотникова, д. 6</t>
  </si>
  <si>
    <t>Замена сливных кранов на радиаторе, полотенцесушителе системы ЦО в квартире №75 МЖД по адресу: г. Калуга,  ул. Ф. Энгельса, д. 11</t>
  </si>
  <si>
    <t xml:space="preserve">Замена коренного крана на системе ГВС  в квартире №2  МЖД по адресу: г. Калуга,  ул. М. Горького, д. 7, к.1 </t>
  </si>
  <si>
    <t>Замена коренного крана на системе ХВС  в квартире №24  МЖД по адресу: г. Калуга,  ул. Болотникова, д. 24</t>
  </si>
  <si>
    <t>Прочистка вентиляционного канала 2шт. (кухня, санузел) по стояку в квартире №26</t>
  </si>
  <si>
    <t>Акт проверки от 21.08.2024г 
Акт вып работ от 30.08.2024г</t>
  </si>
  <si>
    <t>№б/н   
от    21.08.2024г</t>
  </si>
  <si>
    <t>Прочистка вентиляционного канала (санузел) по стояку в квартире №67</t>
  </si>
  <si>
    <t>Прочистка вентиляционного канала (санузел) по стояку в квартире №2</t>
  </si>
  <si>
    <t>Прочистка вентиляционного канала (кухня) по стояку в квартире №6</t>
  </si>
  <si>
    <t xml:space="preserve"> Ав акт от 02.09.2024г Акт вып работ от 05.09.2024г.</t>
  </si>
  <si>
    <t xml:space="preserve"> Ав акт и акт вып работ от    02.09.2024г</t>
  </si>
  <si>
    <t xml:space="preserve"> Ав акт и акт вып работ от    03.09.2024г</t>
  </si>
  <si>
    <t xml:space="preserve"> Ав акт и акт вып работ от    07.09.2024г</t>
  </si>
  <si>
    <t xml:space="preserve"> Ав акт и акт вып работ от    12.09.2024г</t>
  </si>
  <si>
    <t xml:space="preserve"> Ав акт и акт вып работ от    16.09.2024г</t>
  </si>
  <si>
    <t xml:space="preserve">Чехова, 21 </t>
  </si>
  <si>
    <t>Сентябрь</t>
  </si>
  <si>
    <t xml:space="preserve"> Акт вып работ от 17.09.2024г Протокол № 2 от 21.06.2024 г</t>
  </si>
  <si>
    <t xml:space="preserve"> Ав акт и акт вып работ от    19.09.2024г</t>
  </si>
  <si>
    <t>Акт вып работ от    19.09.2024г
Акт обсл от 05.04.2024г</t>
  </si>
  <si>
    <t xml:space="preserve"> Ав акт и акт вып работ от    20.09.2024г</t>
  </si>
  <si>
    <t xml:space="preserve"> Ав акт и акт вып работ от    23.09.2024г</t>
  </si>
  <si>
    <t xml:space="preserve"> Ав акт и акт вып работ от    24.09.2024г</t>
  </si>
  <si>
    <t xml:space="preserve"> Ав акт и акт вып работ от    26.09.2024г</t>
  </si>
  <si>
    <t xml:space="preserve"> Ав акт и акт вып работ от    30.09.2024г</t>
  </si>
  <si>
    <t xml:space="preserve"> Ав акт и акт вып работ от    17.09.2024г</t>
  </si>
  <si>
    <t>Восстановление бетонного слоя входа в подъезд №1</t>
  </si>
  <si>
    <t>Замена подводки к радиатору и участка стояка на системе ЦО в квартире №12</t>
  </si>
  <si>
    <t>Замена участка стояка канализации в квартире №22</t>
  </si>
  <si>
    <t>Замена участка стояка подводки к полотенцесушителю из квартиры №3 в подвал</t>
  </si>
  <si>
    <t>Замена ввода на системе ХВС с проведением земляных работ</t>
  </si>
  <si>
    <t>Распил упавшего ствола дерева на придомовой территории дома №9 по ул. Ф. Энгельса, с последующим вывозом и утилизацией  древесных отходов</t>
  </si>
  <si>
    <t>Закупка и установка информационных досок возле подъездов №№1-4</t>
  </si>
  <si>
    <t>Замена участка стояка полотенцесушителя системы ЦО в квартире №39</t>
  </si>
  <si>
    <t>Ремонт (восстановление деревянного основания) лавочки возле подъезда №1</t>
  </si>
  <si>
    <t>Замена участка стояка системы ЦО в квартире №21</t>
  </si>
  <si>
    <t>Установка двух радиаторов на системе ЦО в квартире №10 (материал собственника кв.№10)</t>
  </si>
  <si>
    <t>Замена полотенцесушителя в квартире №31  (материал собственника кв.№31), замена спускных кранов на системе ЦО в техподполье</t>
  </si>
  <si>
    <t>Замена участка трубопровода системы ЦО в техподполье под квартирой №41</t>
  </si>
  <si>
    <t>Замена участка подводки к радиатору на системе ЦО в квартире №42</t>
  </si>
  <si>
    <t>Замена радиатора на системе ЦО в квартире №51</t>
  </si>
  <si>
    <t>Частичный ремонт кровли над квартирами №№35 и 55, ремонт мягкой кровли над лоджиями квартир №№54 и 55, ремонт мягкой кровли с частичной заменой металла над лоджиями квартир №№15 и 68</t>
  </si>
  <si>
    <t>Восстановление бетонного слоя крыльца входа в подъезд №7</t>
  </si>
  <si>
    <t>Восстановление бетонного слоя крыльца входа в подъезд №4</t>
  </si>
  <si>
    <t>Замена подводки к радиатору  на системе ЦО в квартире №33</t>
  </si>
  <si>
    <t xml:space="preserve"> Акт вып работ от 03.09.2024г Предписание ГЖИ КО  №618 от 01.08.2024 г</t>
  </si>
  <si>
    <t>Ремонт межпанельного шва</t>
  </si>
  <si>
    <t>№1064   
от    31.05.2024г</t>
  </si>
  <si>
    <t>Акт вып работ №1881 от 13.09.2024г  
Уведомление от МУП "КТС"</t>
  </si>
  <si>
    <t xml:space="preserve">Услуги по демонтажу, монтажу, ремонту, замене отдельных элементов теплосчетчика, поверке комплекта приборов средств измерений (тепловычислитель ТМК-Н20 – 1 шт., преобразователи расхода МФ Ду65 – 2шт, комплект термосопротивлений – 1компл.) </t>
  </si>
  <si>
    <t>ИП Глинков В.В.</t>
  </si>
  <si>
    <t>№1/08   
от    16.08.2024г</t>
  </si>
  <si>
    <t xml:space="preserve">Снос 5-ти деревьев произрастающих на прилегающей территории к жилому дому №10 по ул. Болотникова, с последующим вывозом и утилизацией  древесных отходов   </t>
  </si>
  <si>
    <t>№2060   
от    19.08.2024г</t>
  </si>
  <si>
    <t>№2061   
от    19.08.2024г</t>
  </si>
  <si>
    <t>№2063   
от    19.08.2024г</t>
  </si>
  <si>
    <t>Акт вып работ №2081 от 30.09.2024г  Счет-фактура от 03.10.2024
Уведомление от МУП "КТС"</t>
  </si>
  <si>
    <t>Акт вып работ №2079 от 30.09.2024г  Счет-фактура от 03.10.2024
Уведомление от МУП "КТС"</t>
  </si>
  <si>
    <t>Акт вып работ №2082 от 30.09.2024г  Счет-фактура от 03.10.2024
Уведомление от МУП "КТС"</t>
  </si>
  <si>
    <t>№б/н   
от    06.09.2024г</t>
  </si>
  <si>
    <t>Акт проверки от 06.09.2024г 
Акт вып работ от 30.09.2024г</t>
  </si>
  <si>
    <t>Прочистка вентиляционного канала 2шт. (кухня, санузел) по стояку в квартире №41</t>
  </si>
  <si>
    <t>Прочистка дымохода, вентиляционного канала 2шт. (кухня, санузел) по стояку в квартире №49</t>
  </si>
  <si>
    <t>Прочистка дымохода, вентиляционного канала (кухня) по стояку в квартире №45</t>
  </si>
  <si>
    <t>Прочистка вентиляционного канала (кухня) по стояку в квартире №24</t>
  </si>
  <si>
    <t>Прочистка вентиляционного канала (кухня) по стояку в квартире №34</t>
  </si>
  <si>
    <t xml:space="preserve"> Ав акт и акт вып работ от    20.09.2024г Акт обследования зеленых насаждений</t>
  </si>
  <si>
    <t xml:space="preserve">Восстановление бетонного слоя входа в подъезд №1 МЖД по адресу: г. Калуга,  ул. М. Горького, д. 7, к.1 </t>
  </si>
  <si>
    <t>Замена подводки к радиатору и участка стояка на системе ЦО в квартире №12 МЖД по адресу: г. Калуга,  ул. М. Жукова, д. 50</t>
  </si>
  <si>
    <t>Замена участка стояка канализации в квартире №22 МЖД по адресу: г. Калуга,  ул. М. Горького, д. 8</t>
  </si>
  <si>
    <t>Замена участка стояка подводки к полотенцесушителю из квартиры №3 в подвал МЖД по адресу: г. Калуга,  ул. Ф. Энгельса, д. 11</t>
  </si>
  <si>
    <t>Замена ввода на системе ХВС с проведением земляных работ МЖД по адресу: г. Калуга,  ул. Болотникова, д. 20</t>
  </si>
  <si>
    <t>Распил упавшего ствола дерева на придомовой территории дома №9 по ул. Ф. Энгельса, с последующим вывозом и утилизацией  древесных отходов МЖД по адресу: г. Калуга,  ул. Ф. Энгельса, д. 9</t>
  </si>
  <si>
    <t>Замена полотенцесушителя в квартире №31  (материал собственника кв.№31), замена спускных кранов на системе ЦО в техподполье МЖД по адресу: г. Калуга,  ул. Пролетарская, д. 161</t>
  </si>
  <si>
    <t>Закупка и установка информационных досок возле подъездов №№1-4 МЖД по адресу: г. Калуга,  ул. Болотникова, д. 10</t>
  </si>
  <si>
    <t>Замена участка стояка полотенцесушителя системы ЦО в квартире №39 МЖД по адресу: г. Калуга,  ул. Болотникова, д. 6</t>
  </si>
  <si>
    <t>Ремонт (восстановление деревянного основания) лавочки возле подъезда №1 МЖД по адресу: г. Калуга,  ул. Болотникова, д. 24</t>
  </si>
  <si>
    <t>Замена участка стояка системы ЦО в квартире №21 МЖД по адресу: г. Калуга,  ул. М. Жукова, д. 23</t>
  </si>
  <si>
    <t>Установка двух радиаторов на системе ЦО в квартире №10 (материал собственника кв.№10) МЖД по адресу: г. Калуга,  ул. Болотникова, д. 10а</t>
  </si>
  <si>
    <t>Замена участка трубопровода системы ЦО в техподполье под квартирой №41 МЖД по адресу: г. Калуга,  ул. Болотникова, д. 4</t>
  </si>
  <si>
    <t>Замена участка подводки к радиатору на системе ЦО в квартире №42 МЖД по адресу: г. Калуга,  ул. Чехова, д. 3</t>
  </si>
  <si>
    <t>Замена радиатора на системе ЦО в квартире №51 МЖД по адресу: г. Калуга,  ул. М. Горького, д. 4/26</t>
  </si>
  <si>
    <t>Частичный ремонт кровли над квартирами №№35 и 55, ремонт мягкой кровли над лоджиями квартир №№54 и 55, ремонт мягкой кровли с частичной заменой металла над лоджиями квартир №№15 и 68 МЖД по адресу: г. Калуга,  ул. Баррикад, д. 139</t>
  </si>
  <si>
    <t>Восстановление бетонного слоя крыльца входа в подъезд №7 МЖД по адресу: г. Калуга,  ул. Ф. Энгельса, д. 11</t>
  </si>
  <si>
    <t>Замена участка трубопровода системы ХВС в подвале МЖД по адресу: г. Калуга,  ул. Чижевского, д. 24</t>
  </si>
  <si>
    <t>Восстановление бетонного слоя крыльца входа в подъезд №4 МЖД по адресу: г. Калуга,  ул. Баррикад, д. 157</t>
  </si>
  <si>
    <t>Замена подводки к радиатору  на системе ЦО в квартире №33 МЖД по адресу: г. Калуга,  ул. Чехова, д. 21</t>
  </si>
  <si>
    <t>Замена ввода, вводной задвижки, участка стального трубопровода в подвале дома на системе ХВС с проведением земляных работ</t>
  </si>
  <si>
    <t>Замена ввода, вводной задвижки, участка стального трубопровода в подвале дома на системе ХВС с проведением земляных работ МЖД по адресу: г. Калуга,  ул. М. Жукова, д. 15</t>
  </si>
  <si>
    <t>Жукова, 15</t>
  </si>
  <si>
    <t>Наши материалы</t>
  </si>
  <si>
    <t xml:space="preserve"> Ав акт и акт вып работ от    01.10.2024г</t>
  </si>
  <si>
    <t xml:space="preserve"> Ав акт и акт вып работ от    03.10.2024г</t>
  </si>
  <si>
    <t xml:space="preserve"> Ав акт и акт вып работ от    04.10.2024г</t>
  </si>
  <si>
    <t xml:space="preserve"> Ав акт от 08.10.2024г Акт вып работ от 30.10.2024г.</t>
  </si>
  <si>
    <t xml:space="preserve"> Ав акт и акт вып работ от    08.10.2024г</t>
  </si>
  <si>
    <t xml:space="preserve"> Ав акт и акт вып работ от    09.10.2024г</t>
  </si>
  <si>
    <t xml:space="preserve"> Ав акт и акт вып работ от    10.10.2024г</t>
  </si>
  <si>
    <t xml:space="preserve"> Ав акт и акт вып работ от    11.10.2024г</t>
  </si>
  <si>
    <t xml:space="preserve"> Ав акт и акт вып работ от    15.10.2024г</t>
  </si>
  <si>
    <t xml:space="preserve"> Ав акт и акт вып работ от    16.10.2024г</t>
  </si>
  <si>
    <t xml:space="preserve"> Ав акт и акт вып работ от    17.10.2024г</t>
  </si>
  <si>
    <t xml:space="preserve">  Акт вып работ от    17.10.2024г 
Предостережение  ГЖИ КО  №4876 от 15.08.2024г</t>
  </si>
  <si>
    <t xml:space="preserve"> Ав акт и акт вып работ от    22.10.2024г</t>
  </si>
  <si>
    <t xml:space="preserve"> Ав акт и акт вып работ от    23.10.2024г</t>
  </si>
  <si>
    <t xml:space="preserve"> Ав акт и акт вып работ от    24.10.2024г</t>
  </si>
  <si>
    <t xml:space="preserve"> Ав акт и акт вып работ от    25.10.2024г</t>
  </si>
  <si>
    <t xml:space="preserve"> Ав акт и акт вып работ от    29.10.2024г</t>
  </si>
  <si>
    <t xml:space="preserve"> Ав акт и акт вып работ от    30.10.2024г</t>
  </si>
  <si>
    <t xml:space="preserve"> Замена участка стояка полотенцесушителя системы ЦО в квартире №26</t>
  </si>
  <si>
    <t xml:space="preserve"> Замена участка стояка канализации в квартире №28</t>
  </si>
  <si>
    <t>Установка металлических вентиляционных решеток на продольные щели в плитах перекрытия над квартирой №67</t>
  </si>
  <si>
    <t>Сварочные работы на трубопроводе  системы ЦО в подвале дома под квартирой №2, замена сливного крана в подвале</t>
  </si>
  <si>
    <t xml:space="preserve">Замена участка трубопровода  системы ЦО в подвале под подъездом №2 с применением сварочных работ   </t>
  </si>
  <si>
    <t>Замена почтовых ящиков кв. №№91-105 в подъезде №7</t>
  </si>
  <si>
    <t xml:space="preserve">Замена участка стального трубопровода  системы ЦО в подвале под кв. №№35, 50 с применением сварочных работ    </t>
  </si>
  <si>
    <t xml:space="preserve">Замена участка трубопровода (лежак)  системы ЦО  </t>
  </si>
  <si>
    <t xml:space="preserve">Замена стояка полотенцесушителя системы ЦО в квартирах №50, №53 </t>
  </si>
  <si>
    <t>Замена участка стояка полотенцесушителя системы ЦО. Замена коренного крана системы ХВС в квартире №21</t>
  </si>
  <si>
    <t xml:space="preserve">Распил упавшего дерева на придомовой территории дома №159 по ул. Баррикад, с последующим вывозом и утилизацией  древесных отходов </t>
  </si>
  <si>
    <t>Замена радиатора на системе ЦО в квартире №2</t>
  </si>
  <si>
    <t>Замена полотенцесушителя в квартире №33  (полотенцесушитель приобретен собственником кв.№33)</t>
  </si>
  <si>
    <t>Замена радиатора на системе ЦО в квартире №25 (радиатор приобретен собственником кв.№25)</t>
  </si>
  <si>
    <t xml:space="preserve"> Замена участка трубопровода (лежак)  системы ЦО  в подвале </t>
  </si>
  <si>
    <t xml:space="preserve">Замена участка трубопровода  системы ЦО в квартире №23 (ванна-кухня). Замена участка трубопровода  системы ЦО в подвале под квартирой №23 </t>
  </si>
  <si>
    <t xml:space="preserve">Гидроизоляция над балконных козырьков квартир №50 и №70 </t>
  </si>
  <si>
    <t>Ремонт ступеней лестничного марша от тамбура до лестничной площадки 1 этажа (7 ступеней) и лестничного марша от 3 этажа до 4 этажа (3 ступени) в подъезде №4. Частичный ремонт асфальтового покрытия входа в подъезд №4.</t>
  </si>
  <si>
    <t>Восстановление работоспособности водосточной системы крыши между 1 и 2 подъездами</t>
  </si>
  <si>
    <t>Поднятие оконных проемов (продухов) в цоколе дома выше уровня земли. Проведение кладки кирпичом с  оштукатуриванием, гидроизоляцией, покраской и установкой решеток</t>
  </si>
  <si>
    <t>Замена коренного крана на системе ХВС (1шт.) и системе ГВС (1шт.)  в квартире № 38</t>
  </si>
  <si>
    <t xml:space="preserve">Частичный ремонт кровли над квартирой №65 </t>
  </si>
  <si>
    <t>Замена запорной арматуры на системе ЦО в подвале  дома по подъезду №1</t>
  </si>
  <si>
    <t xml:space="preserve"> Замена радиатора на системе ЦО на кухне в квартире №1 </t>
  </si>
  <si>
    <t xml:space="preserve">Замена радиаторов на системе ЦО на кухне, жилой комнате (зал) в квартире №7 </t>
  </si>
  <si>
    <t xml:space="preserve">Восстановление участка трубопровода (стояки) на системе ЦО в квартире №22 с заменой запорной арматуры в подвале </t>
  </si>
  <si>
    <t>Восстановление металлического козырька и восстановление верхнего штукатурного слоя оголовка вентиляционной шахты (поверх верхнего ряда кирпичной кладки) кв. №28</t>
  </si>
  <si>
    <t xml:space="preserve">Замена радиатора на системе ЦО, замена участка стояка канализации  в  нежилом помещении ООО "Лоция" </t>
  </si>
  <si>
    <t xml:space="preserve">Замена участка трубопровода (подводка к радиатору) системы ЦО в квартире №9 </t>
  </si>
  <si>
    <t xml:space="preserve">Акт вып работ №2134 от 28.10.2024г </t>
  </si>
  <si>
    <t xml:space="preserve">Замена блока питания МастерФлоу 5.2.1 (включая его стоимость) </t>
  </si>
  <si>
    <t>№89ТО/23   
от    01.02.2023г</t>
  </si>
  <si>
    <t xml:space="preserve"> Ав акт от 21.06.2024г   Акт вып работ от 02.10.2024г.</t>
  </si>
  <si>
    <t>№1103   
от    29.07.2024г</t>
  </si>
  <si>
    <t xml:space="preserve">Текущий ремонт крыши над нежилыми помещениями (Поликлиника №2) </t>
  </si>
  <si>
    <t xml:space="preserve">ИП Викулов Н. Е. </t>
  </si>
  <si>
    <t>Ав акт и акт вып работ от    14.10.2024г</t>
  </si>
  <si>
    <t>№1/2024   
от    09.10.2024г</t>
  </si>
  <si>
    <t xml:space="preserve">Снос 3-х деревьев и санитарная опиловка 3-х деревьев произрастающих на прилегающей территории к жилому дому №11, корпус 1  по ул. М. Жукова, с последующим вывозом и утилизацией  древесных отходов   </t>
  </si>
  <si>
    <t xml:space="preserve">Снос 2-х деревьев  произрастающих на прилегающей территории к жилому дому №159  по ул. Баррикад, с последующим вывозом и утилизацией  древесных отходов   </t>
  </si>
  <si>
    <t xml:space="preserve">Снос 1-го дерева  произрастающего на прилегающей территории к жилому дому №11  по ул. Ф. Энгельса, с последующим вывозом и утилизацией  древесных отходов   </t>
  </si>
  <si>
    <t>№б/н   
от    14.10.2024г</t>
  </si>
  <si>
    <t>Акт проверки от 11.10.2024г 
Акт вып работ от 25.10.2024г</t>
  </si>
  <si>
    <t>Прочистка вентиляционного канала (кухня) по стояку в квартире №14</t>
  </si>
  <si>
    <t>Прочистка вентиляционного канала (санузел) по стояку в квартире №16</t>
  </si>
  <si>
    <t>Прочистка вентиляционного канала (санузел) по стояку в квартире №21</t>
  </si>
  <si>
    <t>Прочистка вентиляционного канала (кухня) по стояку в квартире №61</t>
  </si>
  <si>
    <t>Прочистка вентиляционного канала (санузел) по стояку в квартире №28</t>
  </si>
  <si>
    <t xml:space="preserve"> Замена участка стояка полотенцесушителя системы ЦО в квартире №26 МЖД по адресу: г. Калуга,  ул. М. Жукова, д. 31</t>
  </si>
  <si>
    <t xml:space="preserve"> Замена участка стояка канализации в квартире №28 МЖД по адресу: г. Калуга,  ул. Чехова, д. 21</t>
  </si>
  <si>
    <t>Установка металлических вентиляционных решеток на продольные щели в плитах перекрытия над квартирой №67 МЖД по адресу: г. Калуга,  ул. Ф. Энгельса, д. 9</t>
  </si>
  <si>
    <t xml:space="preserve">Сварочные работы на трубопроводе  системы ЦО в подвале дома под квартирой №2, замена сливного крана в подвале МЖД по адресу: г. Калуга,  ул. М. Горького, д. 3, к.1 </t>
  </si>
  <si>
    <t xml:space="preserve">Замена участка трубопровода  системы ЦО в подвале под подъездом №2 с применением сварочных работ    МЖД по адресу: г. Калуга,  ул. М. Горького, д. 7, к.1 </t>
  </si>
  <si>
    <t xml:space="preserve">Замена радиатора на системе ЦО в квартире №25 (радиатор приобретен собственником кв.№25) МЖД по адресу: г. Калуга,  ул. М. Горького, д. 3, к.1 </t>
  </si>
  <si>
    <t>Замена почтовых ящиков кв. №№91-105 в подъезде №7 МЖД по адресу: г. Калуга,  ул. Ф. Энгельса, д. 11</t>
  </si>
  <si>
    <t>Замена участка стального трубопровода  системы ЦО в подвале под кв. №№35, 50 с применением сварочных работ     МЖД по адресу: г. Калуга,  ул. М. Жукова, д. 13, к.1</t>
  </si>
  <si>
    <t>Замена участка трубопровода (лежак)  системы ЦО   МЖД по адресу: г. Калуга,  ул. Ф. Энгельса, д. 9</t>
  </si>
  <si>
    <t>Замена стояка полотенцесушителя системы ЦО в квартирах №50, №53  МЖД по адресу: г. Калуга,  ул. Чижевского, д. 24</t>
  </si>
  <si>
    <t>Замена участка стояка полотенцесушителя системы ЦО. Замена коренного крана системы ХВС в квартире №21 МЖД по адресу: г. Калуга,  ул. М. Жукова, д. 31</t>
  </si>
  <si>
    <t>Распил упавшего дерева на придомовой территории дома №159 по ул. Баррикад, с последующим вывозом и утилизацией  древесных отходов  МЖД по адресу: г. Калуга,  ул. Баррикад, д. 159</t>
  </si>
  <si>
    <t>Замена радиатора на системе ЦО в квартире №2 МЖД по адресу: г. Калуга,  ул. Болотникова, д. 7</t>
  </si>
  <si>
    <t>Замена полотенцесушителя в квартире №33  (полотенцесушитель приобретен собственником кв.№33) МЖД по адресу: г. Калуга,  ул. Чехова, д. 13</t>
  </si>
  <si>
    <t xml:space="preserve"> Замена участка трубопровода (лежак)  системы ЦО  в подвале  МЖД по адресу: г. Калуга,  ул. М. Жукова, д. 15</t>
  </si>
  <si>
    <t>Замена участка трубопровода  системы ЦО в квартире №23 (ванна-кухня). Замена участка трубопровода  системы ЦО в подвале под квартирой №23  МЖД по адресу: г. Калуга,  ул. М. Жукова, д. 13</t>
  </si>
  <si>
    <t>Гидроизоляция над балконных козырьков квартир №50 и №70  МЖД по адресу: г. Калуга,  ул. Пролетарская, д. 161</t>
  </si>
  <si>
    <t>Ремонт ступеней лестничного марша от тамбура до лестничной площадки 1 этажа (7 ступеней) и лестничного марша от 3 этажа до 4 этажа (3 ступени) в подъезде №4. Частичный ремонт асфальтового покрытия входа в подъезд №4. МЖД по адресу: г. Калуга,  ул. Пролетарская, д. 161</t>
  </si>
  <si>
    <t>Восстановление работоспособности водосточной системы крыши между 1 и 2 подъездами МЖД по адресу: г. Калуга,  ул. М. Жукова, д. 43</t>
  </si>
  <si>
    <t>Поднятие оконных проемов (продухов) в цоколе дома выше уровня земли. Проведение кладки кирпичом с  оштукатуриванием, гидроизоляцией, покраской и установкой решеток МЖД по адресу: г. Калуга,  ул. М. Жукова, д. 13</t>
  </si>
  <si>
    <t>Замена коренного крана на системе ХВС (1шт.) и системе ГВС (1шт.)  в квартире № 38 МЖД по адресу: г. Калуга,  ул. М. Жукова, д. 52</t>
  </si>
  <si>
    <t>Частичный ремонт кровли над квартирой №65  МЖД по адресу: г. Калуга,  ул. Ф. Энгельса, д. 9</t>
  </si>
  <si>
    <t>Замена запорной арматуры на системе ЦО в подвале  дома по подъезду №1 МЖД по адресу: г. Калуга,  ул. Баррикад, д. 139</t>
  </si>
  <si>
    <t xml:space="preserve"> Замена радиатора на системе ЦО на кухне в квартире №1  МЖД по адресу: г. Калуга,  ул. Баррикад, д. 139</t>
  </si>
  <si>
    <t>Замена радиаторов на системе ЦО на кухне, жилой комнате (зал) в квартире №7  МЖД по адресу: г. Калуга,  ул. Баррикад, д. 139</t>
  </si>
  <si>
    <t>Восстановление участка трубопровода (стояки) на системе ЦО в квартире №22 с заменой запорной арматуры в подвале  МЖД по адресу: г. Калуга,  ул. Пролетарская, д. 161</t>
  </si>
  <si>
    <t xml:space="preserve">Восстановление металлического козырька и восстановление верхнего штукатурного слоя оголовка вентиляционной шахты (поверх верхнего ряда кирпичной кладки) кв. №28 МЖД по адресу: г. Калуга,  ул. М. Горького, д. 7, к.1 </t>
  </si>
  <si>
    <t>Замена радиатора на системе ЦО, замена участка стояка канализации  в  нежилом помещении ООО "Лоция"  МЖД по адресу: г. Калуга,  ул. Болотникова, д. 10а</t>
  </si>
  <si>
    <t>Замена участка трубопровода (подводка к радиатору) системы ЦО в квартире №9  МЖД по адресу: г. Калуга,  ул. М. Жукова, д. 37</t>
  </si>
  <si>
    <t>https://23met.ru/weight/ygolok</t>
  </si>
  <si>
    <t>Калькулятор  металлопроката</t>
  </si>
  <si>
    <t xml:space="preserve"> Ав акт и акт вып работ от    01.11.2024г</t>
  </si>
  <si>
    <t xml:space="preserve"> Ав акт и акт вып работ от    05.11.2024г</t>
  </si>
  <si>
    <t xml:space="preserve"> Ав акт и акт вып работ от    06.11.2024г</t>
  </si>
  <si>
    <t xml:space="preserve"> Ав акт и акт вып работ от    08.11.2024г</t>
  </si>
  <si>
    <t xml:space="preserve"> Ав акт и акт вып работ от    11.11.2024г</t>
  </si>
  <si>
    <t xml:space="preserve"> Ав акт и акт вып работ от    12.11.2024г</t>
  </si>
  <si>
    <t xml:space="preserve"> Ав акт и акт вып работ от    13.11.2024г</t>
  </si>
  <si>
    <t xml:space="preserve"> Ав акт и акт вып работ от    14.11.2024г</t>
  </si>
  <si>
    <t xml:space="preserve"> Ав акт и акт вып работ от    15.11.2024г</t>
  </si>
  <si>
    <t xml:space="preserve"> Ав акт и акт вып работ от    26.11.2024г</t>
  </si>
  <si>
    <t xml:space="preserve"> Ав акт и акт вып работ от    27.11.2024г</t>
  </si>
  <si>
    <t>Замена коренного крана на системе ГВС и системе ХВС в квартире № 4</t>
  </si>
  <si>
    <t>Замена участка стояка канализации (фановая труба) в квартире №88</t>
  </si>
  <si>
    <t xml:space="preserve">Замена радиатора на системе ЦО в квартире №21 </t>
  </si>
  <si>
    <t xml:space="preserve"> Замена участка трубопровода  системы ЦО на чердаке над квартирой №17</t>
  </si>
  <si>
    <t xml:space="preserve"> Замена коренного крана на системе ХВС в квартире №7 </t>
  </si>
  <si>
    <t xml:space="preserve">Замена участка стояка системы водоотведения (фановая труба) в квартире №88 </t>
  </si>
  <si>
    <t xml:space="preserve"> Замена участка стояка канализации (фановая труба) в квартире №28</t>
  </si>
  <si>
    <t xml:space="preserve"> Замена участка стояка системы ГВС  в квартире №№50, 54, 58</t>
  </si>
  <si>
    <t xml:space="preserve">Замена участка трубопровода системы ХВС в квартире №108 </t>
  </si>
  <si>
    <t xml:space="preserve">Частичный ремонт кровли (замена асбестоцементных листов) над квартирой №15 </t>
  </si>
  <si>
    <t xml:space="preserve">Восстановление  системы ЦО  на лестничной клетке первого подъезда (замена участка трубопровода с установкой радиаторов) </t>
  </si>
  <si>
    <t>Основной договор 2024 от    01.11.2024г</t>
  </si>
  <si>
    <t xml:space="preserve"> Ав акт от 15.11.2024г   Акт вып работ от 16.11.2024г.</t>
  </si>
  <si>
    <t xml:space="preserve">Вывоз и утилизация  древесных отходов с прилегающей территории   </t>
  </si>
  <si>
    <t>№2/2024   
от    25.10.2024г</t>
  </si>
  <si>
    <t xml:space="preserve">Снос 5-х деревьев и санитарная опиловка 4-х деревьев произрастающих на прилегающей территории к жилому дому №50 по ул. М. Жукова, с последующим вывозом и утилизацией  древесных отходов   </t>
  </si>
  <si>
    <t xml:space="preserve">Санитарная опиловка 1 дерева произрастающего на прилегающей территории к жилому дому №52 по ул. М. Жукова, с последующим вывозом и утилизацией  древесных отходов   </t>
  </si>
  <si>
    <t xml:space="preserve">Распил 1-го снесенного дерева, снос 2-х деревьев и санитарная опиловка 5-х деревьев произрастающих на прилегающей территории к жилому дому №161 по ул. Пролетарская, с последующим вывозом и утилизацией  древесных отходов   </t>
  </si>
  <si>
    <t>№б/н   
от    05.11.2024г</t>
  </si>
  <si>
    <t>Акт проверки от 05.11.2024г 
Акт вып работ от 20.11.2024г</t>
  </si>
  <si>
    <t>Прочистка дымохода, вентиляционного канала (кухня) по стояку в квартире №13</t>
  </si>
  <si>
    <t>Прочистка вентиляционного канала 2шт. (кухня, санузел) по стояку в квартире №29</t>
  </si>
  <si>
    <t>Прочистка вентиляционного канала (санузел) по стояку в квартире №59</t>
  </si>
  <si>
    <t>Прочистка вентиляционного канала (кухня) по стояку в квартире №4</t>
  </si>
  <si>
    <t>№1145   
от    11.11.2024г</t>
  </si>
  <si>
    <t xml:space="preserve"> Акты вып работ от 20.11.2024г Протокол № 1 заседания совета МКД от 09.10.2024 г</t>
  </si>
  <si>
    <t>Частичный ремонт межпанельных швов с дополнительным выполнением ремонта межпанельных швов в районе квартир №№ 7, 8, 26</t>
  </si>
  <si>
    <t>Замена коренного крана на системе ГВС и системе ХВС в квартире № 4 МЖД по адресу: г. Калуга,  ул. Баррикад, д. 139</t>
  </si>
  <si>
    <t>Замена участка трубопровода  системы ГВС в подвале  МЖД по адресу: г. Калуга,  ул. М. Жукова, д. 52</t>
  </si>
  <si>
    <t>Замена участка стояка канализации (фановая труба) в квартире №88 МЖД по адресу: г. Калуга,  ул. Баррикад, д. 155</t>
  </si>
  <si>
    <t>Замена радиатора на системе ЦО в квартире №21  МЖД по адресу: г. Калуга,  ул. М. Жукова, д. 50</t>
  </si>
  <si>
    <t xml:space="preserve"> Замена участка трубопровода  системы ЦО на чердаке над квартирой №17 МЖД по адресу: г. Калуга,  ул. Болотникова, д. 7</t>
  </si>
  <si>
    <t xml:space="preserve"> Замена коренного крана на системе ХВС в квартире №7  МЖД по адресу: г. Калуга,  ул. Ф. Энгельса, д. 11</t>
  </si>
  <si>
    <t>Замена участка стояка системы водоотведения (фановая труба) в квартире №88  МЖД по адресу: г. Калуга,  ул. Ф. Энгельса, д. 11</t>
  </si>
  <si>
    <t xml:space="preserve"> Замена участка стояка канализации (фановая труба) в квартире №28 МЖД по адресу: г. Калуга,  ул. М. Горького, д. 7, к.1 </t>
  </si>
  <si>
    <t xml:space="preserve"> Замена участка стояка системы ГВС  в квартире №№50, 54, 58 МЖД по адресу: г. Калуга,  ул. Чехова, д. 11</t>
  </si>
  <si>
    <t xml:space="preserve">Замена участка трубопровода системы ХВС в квартире №108  МЖД по адресу: г. Калуга,  ул. М. Горького, д. 3, к.1 </t>
  </si>
  <si>
    <t>Частичный ремонт кровли (замена асбестоцементных листов) над квартирой №15  МЖД по адресу: г. Калуга,  ул. Болотникова, д. 7</t>
  </si>
  <si>
    <t>Восстановление  системы ЦО  на лестничной клетке первого подъезда (замена участка трубопровода с установкой радиаторов)  МЖД по адресу: г. Калуга,  ул. Баррикад, д. 159</t>
  </si>
  <si>
    <t xml:space="preserve"> Ремонт с заменой шпилек и муфты эластичной на насосе повышающего давления системы ХВС в подвале</t>
  </si>
  <si>
    <t xml:space="preserve"> Ремонт с заменой шпилек и муфты эластичной на насосе повышающего давления системы ХВС в подвале МЖД по адресу: г. Калуга,  ул. М. Жукова, д. 52</t>
  </si>
  <si>
    <t xml:space="preserve"> Ав акт и акт вып работ от    02.12.2024г</t>
  </si>
  <si>
    <t xml:space="preserve"> Ав акт и акт вып работ от    03.12.2024г</t>
  </si>
  <si>
    <t xml:space="preserve"> Акты вып работ от 03.12.2024г Протокол № 1 заседания совета МКД от 09.10.2024 г</t>
  </si>
  <si>
    <t xml:space="preserve"> Ав акт и акт вып работ от    04.12.2024г</t>
  </si>
  <si>
    <t xml:space="preserve"> Ав акт и акт вып работ от    05.12.2024г</t>
  </si>
  <si>
    <t xml:space="preserve"> Ав акт и акт вып работ от    11.12.2024г</t>
  </si>
  <si>
    <t xml:space="preserve"> Ав акт и акт вып работ от    17.12.2024г</t>
  </si>
  <si>
    <t>Замена врезки системы ХВС в квартире №3</t>
  </si>
  <si>
    <t xml:space="preserve"> Ав акт и акт вып работ от    13.12.2024г</t>
  </si>
  <si>
    <t xml:space="preserve"> Ав акт и акт вып работ от    15.12.2024г; 19.12.2024г</t>
  </si>
  <si>
    <t xml:space="preserve"> Ав акт и акт вып работ от    18.12.2024г</t>
  </si>
  <si>
    <t xml:space="preserve"> Ав акт и акт вып работ от    24.12.2024г</t>
  </si>
  <si>
    <t xml:space="preserve"> Ав акт и акт вып работ от    25.12.2024г</t>
  </si>
  <si>
    <t xml:space="preserve"> Ав акт и акт вып работ от    26.12.2024г</t>
  </si>
  <si>
    <t xml:space="preserve"> Ав акт и акт вып работ от    27.12.2024г</t>
  </si>
  <si>
    <t>Демонтаж на фасаде дома старого электрического оборудования (светильник типа "Кобра" с применением услуг автовышки)</t>
  </si>
  <si>
    <t>Замена участка трубопровода  системы ЦО (к радиаторам в кол-ве 5 шт.) в квартире №7</t>
  </si>
  <si>
    <t xml:space="preserve">Замена коренного крана системы ГВС в квартире №87 </t>
  </si>
  <si>
    <t>Замена сливных кранов на системе ЦО в квартире №10</t>
  </si>
  <si>
    <t>Замена участка стояка системы ХВС в квартире №75,  врезки в квартире №74 (совмещенный стояк)</t>
  </si>
  <si>
    <t>Восстановление и замена участка трубопровода (лежак)  системы ЦО на чердаке</t>
  </si>
  <si>
    <t xml:space="preserve">Замена полотенцесушителя в квартире №9  (полотенцесушитель приобретен собственником кв.№9) </t>
  </si>
  <si>
    <t xml:space="preserve">Замена подводки к радиатору на системе ЦО в квартире №43 </t>
  </si>
  <si>
    <t xml:space="preserve">Замена участка стояка канализации из квартиры №42 в квартиру №46 </t>
  </si>
  <si>
    <t>Замена участка трубопровода (лежак) канализации в подвале подъезда №3</t>
  </si>
  <si>
    <t xml:space="preserve">Замена участка стояка системы ХВС в квартире №97 </t>
  </si>
  <si>
    <t>Замена коренного крана системы ХВС в квартире №34</t>
  </si>
  <si>
    <t xml:space="preserve">Замена участка стояка канализации (фановая труба) в квартире №38 </t>
  </si>
  <si>
    <t>С/ф №24 от 21.10.2024г Протокол общего собрания от 25.09.2024 г</t>
  </si>
  <si>
    <t>Покупка электропатронов с датчиками движения и энергосберегающими лампами</t>
  </si>
  <si>
    <t>ООО "ТД ПРОЕКТ-С"</t>
  </si>
  <si>
    <t>№646   
от    28.11.2024г</t>
  </si>
  <si>
    <t>ООО "ПРОГРЕСС-Транспортные технологии"</t>
  </si>
  <si>
    <t xml:space="preserve"> Счет на оплату от 28.11.2024г Протокол общего собрания от 25.09.2024 г</t>
  </si>
  <si>
    <t>№28725   
от    28.10.2024г</t>
  </si>
  <si>
    <t>ООО "ОКНА ДАНКО"</t>
  </si>
  <si>
    <t xml:space="preserve"> Акты вып работ от 09.12.2024г  Тов. Накладная от    29.11.2024г Протокол общего собрания от 25.09.2024 г</t>
  </si>
  <si>
    <t>Изготовление, доставка и установка пластиковых оконных блоков из ПВХ в подъездах №№1, 2, 3</t>
  </si>
  <si>
    <t>За счет денежных средств, накопленных на ремонт дома</t>
  </si>
  <si>
    <t>Сбор, транспортировка и обработка с последующим размещением/утилизацией отходов 5 класс (Вывоз и утилизация старых оконных блоков)</t>
  </si>
  <si>
    <t>Частичный ремонт кровли над квартирой №40</t>
  </si>
  <si>
    <t xml:space="preserve">Вывоз и утилизацией  древесных отходов после опиловки 4-х деревьев произрастающих на прилегающей территории к жилому дому №23 по ул. М. Жукова    </t>
  </si>
  <si>
    <t>Опиловка 4-х деревьев произрастающих на прилегающей территории к жилому дому №23 по ул. М. Жукова</t>
  </si>
  <si>
    <t xml:space="preserve">Снос 3-х деревьев и опиловка 1-го дерева произрастающих на прилегающей территории к жилому дому №10 по ул. Болотникова, с последующим вывозом и утилизацией  древесных отходов   </t>
  </si>
  <si>
    <t>Замена участка стояка системы ХВС в подвальном помещении, установка врезки на лежаке системы ХВС с применением сварочных работ</t>
  </si>
  <si>
    <t>Замена врезки системы ХВС в квартире №3 МЖД по адресу: г. Калуга,  ул. Баррикад, д. 161</t>
  </si>
  <si>
    <t>Опиловка 4-х деревьев произрастающих на прилегающей территории к жилому дому №23 по ул. М. Жукова МЖД по адресу: г. Калуга,  ул. М. Жукова, д. 23</t>
  </si>
  <si>
    <t>Демонтаж на фасаде дома старого электрического оборудования (светильник типа "Кобра" с применением услуг автовышки) МЖД по адресу: г. Калуга,  ул. Баррикад, д. 159</t>
  </si>
  <si>
    <t>Замена участка трубопровода  системы ЦО (к радиаторам в кол-ве 5 шт.) в квартире №7 МЖД по адресу: г. Калуга,  ул. Болотникова, д. 10а</t>
  </si>
  <si>
    <t>Замена коренного крана системы ГВС в квартире №87  МЖД по адресу: г. Калуга,  ул. М. Жукова, д. 52</t>
  </si>
  <si>
    <t>Замена сливных кранов на системе ЦО в квартире №10 МЖД по адресу: г. Калуга,  ул. Болотникова, д. 10а</t>
  </si>
  <si>
    <t>Замена участка стояка системы ХВС в квартире №75,  врезки в квартире №74 (совмещенный стояк) МЖД по адресу: г. Калуга,  ул. Болотникова, д. 13</t>
  </si>
  <si>
    <t>Восстановление и замена участка трубопровода (лежак)  системы ЦО на чердаке МЖД по адресу: г. Калуга,  ул. Чехова, д. 21</t>
  </si>
  <si>
    <t>Замена участка стояка системы ХВС в подвальном помещении, установка врезки на лежаке системы ХВС с применением сварочных работ МЖД по адресу: г. Калуга,  ул. М. Жукова, д. 13</t>
  </si>
  <si>
    <t>Замена полотенцесушителя в квартире №9  (полотенцесушитель приобретен собственником кв.№9)  МЖД по адресу: г. Калуга,  ул. Ф. Энгельса, д. 11</t>
  </si>
  <si>
    <t>Замена подводки к радиатору на системе ЦО в квартире №43  МЖД по адресу: г. Калуга,  ул. М. Горького, д. 8</t>
  </si>
  <si>
    <t>Замена участка стояка канализации из квартиры №42 в квартиру №46  МЖД по адресу: г. Калуга,  ул. Чехова, д. 11</t>
  </si>
  <si>
    <t>Замена участка трубопровода (лежак) канализации в подвале подъезда №3 МЖД по адресу: г. Калуга,  ул. М. Жукова, д. 15</t>
  </si>
  <si>
    <t xml:space="preserve">Замена участка стояка системы ХВС в квартире №97  МЖД по адресу: г. Калуга,  ул. М. Горького, д. 3, к.1 </t>
  </si>
  <si>
    <t>Замена коренного крана системы ХВС в квартире №34 МЖД по адресу: г. Калуга,  ул. Ф. Энгельса, д. 9</t>
  </si>
  <si>
    <t>Замена участка стояка канализации (фановая труба) в квартире №38  МЖД по адресу: г. Калуга,  ул. М. Жукова, д. 45</t>
  </si>
  <si>
    <t>№б/н   
от    06.12.2024г</t>
  </si>
  <si>
    <t>Акт проверки от 05.12.2024г 
Акт вып работ от 25.12.2024г</t>
  </si>
  <si>
    <t>Прочистка вентиляционного канала 2шт. (кухня, санузел) по стояку в квартире №17</t>
  </si>
  <si>
    <t>Прочистка вентиляционного канала 2шт. (кухня, санузел) по стояку в квартире №61</t>
  </si>
  <si>
    <t>Прочистка вентиляционного канала (санузел) по стояку в квартире №65</t>
  </si>
  <si>
    <t>Прочистка вентиляционного канала (кухня) по стояку в квартире №39</t>
  </si>
  <si>
    <t>Частичный ремонт кровли над квартирой №40 МЖД по адресу: г. Калуга,  ул. М. Жукова, д. 49</t>
  </si>
  <si>
    <t xml:space="preserve"> Ав акт и акт вып работ от    09.01.2025г</t>
  </si>
  <si>
    <t xml:space="preserve"> Ав акт и акт вып работ от    13.01.2025г</t>
  </si>
  <si>
    <t xml:space="preserve"> Ав акт и акт вып работ от    15.01.2025г</t>
  </si>
  <si>
    <t xml:space="preserve"> Ав акт и акт вып работ от    16.01.2025г</t>
  </si>
  <si>
    <t xml:space="preserve"> Ав акт и акт вып работ от    17.01.2025г</t>
  </si>
  <si>
    <t xml:space="preserve"> Ав акт и акт вып работ от    20.01.2025г</t>
  </si>
  <si>
    <t xml:space="preserve"> Ав акт и акт вып работ от    21.01.2025г</t>
  </si>
  <si>
    <t xml:space="preserve"> Ав акт и акт вып работ от    22.01.2025г</t>
  </si>
  <si>
    <t xml:space="preserve"> Ав акт и акт вып работ от    29.01.2025г</t>
  </si>
  <si>
    <t xml:space="preserve"> Замена радиатора на системе ЦО  в  нежилом помещении ООО "Электрон Сервис" </t>
  </si>
  <si>
    <t xml:space="preserve">Замена коренных кранов систем ГВС,  ХВС в квартире №40 </t>
  </si>
  <si>
    <t xml:space="preserve">Замена участка стояка систем ХВС, ГВС,  канализации в квартирах №№ 9,13  </t>
  </si>
  <si>
    <t xml:space="preserve">Замена коренных кранов системы ГВС (2шт.) в квартире №77 </t>
  </si>
  <si>
    <t xml:space="preserve">Замена запорной арматуры на системе ЦО в подвале 3 подъезда  </t>
  </si>
  <si>
    <t xml:space="preserve"> Замена врезки на системе ХВС  с применением сварочных работ в квартире №25</t>
  </si>
  <si>
    <t xml:space="preserve">Замена коренного крана системы ХВС (с участком трубопровода) в квартире №56 </t>
  </si>
  <si>
    <t xml:space="preserve">Замена участка трубопровода канализации в техподполье под квартирой №3 с проведением земляных работ </t>
  </si>
  <si>
    <t xml:space="preserve">Замена участка стояка системы ЦО (ст. полотенцесушителя)  из квартиры №97 в квартиру №85 </t>
  </si>
  <si>
    <t>Замена радиатора системы ЦО  на лестничной клетке первого подъезда</t>
  </si>
  <si>
    <t>Наращивание козырька (установка металла и герметизация) над лоджией квартиры №15</t>
  </si>
  <si>
    <t xml:space="preserve"> Замена участка трубопровода  системы ЦО в подвале МЖД по адресу: г. Калуга,  ул. М. Жукова, д. 52</t>
  </si>
  <si>
    <t>Замена коренных кранов систем ГВС,  ХВС в квартире №40  МЖД по адресу: г. Калуга,  ул. Баррикад, д. 139</t>
  </si>
  <si>
    <t xml:space="preserve"> Замена радиатора на системе ЦО  в  нежилом помещении ООО "Электрон Сервис"  МЖД по адресу: г. Калуга,  ул. Болотникова, д. 10а</t>
  </si>
  <si>
    <t>Замена участка стояка систем ХВС, ГВС,  канализации в квартирах №№ 9,13   МЖД по адресу: г. Калуга,  ул. Чехова, д. 11</t>
  </si>
  <si>
    <t>Замена коренных кранов системы ГВС (2шт.) в квартире №77  МЖД по адресу: г. Калуга,  ул. М. Жукова, д. 52</t>
  </si>
  <si>
    <t>Замена запорной арматуры на системе ЦО в подвале 3 подъезда   МЖД по адресу: г. Калуга,  ул. Чехова, д. 11</t>
  </si>
  <si>
    <t xml:space="preserve"> Замена врезки на системе ХВС  с применением сварочных работ в квартире №25 МЖД по адресу: г. Калуга,  ул. М. Жукова, д. 23</t>
  </si>
  <si>
    <t>Замена коренного крана системы ХВС (с участком трубопровода) в квартире №56  МЖД по адресу: г. Калуга,  ул. Чехова, д. 17</t>
  </si>
  <si>
    <t>Замена участка трубопровода канализации в техподполье под квартирой №3 с проведением земляных работ  МЖД по адресу: г. Калуга,  ул. М. Жукова, д. 23</t>
  </si>
  <si>
    <t xml:space="preserve">Замена участка стояка системы ЦО (ст. полотенцесушителя)  из квартиры №97 в квартиру №85  МЖД по адресу: г. Калуга,  ул. М. Горького, д. 3, к.1 </t>
  </si>
  <si>
    <t>Замена радиатора системы ЦО  на лестничной клетке первого подъезда МЖД по адресу: г. Калуга,  ул. Болотникова, д. 20</t>
  </si>
  <si>
    <t>Наращивание козырька (установка металла и герметизация) над лоджией квартиры №15 МЖД по адресу: г. Калуга,  ул. Баррикад, д. 139</t>
  </si>
  <si>
    <t xml:space="preserve"> Ав акт и акт вып работ от    07.02.2025г</t>
  </si>
  <si>
    <t xml:space="preserve"> Ав акт от 10.02.2025г Акт вып работ от 11.02.2025г.</t>
  </si>
  <si>
    <t xml:space="preserve"> Ав акт и акт вып работ от    10.02.2025г</t>
  </si>
  <si>
    <t xml:space="preserve"> Ав акт и акт вып работ от    11.02.2025г</t>
  </si>
  <si>
    <t xml:space="preserve"> Ав акт и акт вып работ от    12.02.2025г</t>
  </si>
  <si>
    <t xml:space="preserve"> Ав акт и акт вып работ от    17.02.2025г</t>
  </si>
  <si>
    <t xml:space="preserve"> Ав акт и акт вып работ от    19.02.2025г</t>
  </si>
  <si>
    <t xml:space="preserve"> Ав акт и акт вып работ от    28.02.2025г</t>
  </si>
  <si>
    <t xml:space="preserve">Замена коренного крана системы ХВС в квартире №51 </t>
  </si>
  <si>
    <t>Замена почтовых ящиков кв. №№61-75 в подъезде №5</t>
  </si>
  <si>
    <t>Замена участка трубопровода системы ХВС  в подвале с применением сварочных работ</t>
  </si>
  <si>
    <t xml:space="preserve"> Замена участка стояка системы ГВС в квартирах №42, 50</t>
  </si>
  <si>
    <t xml:space="preserve">Замена участка стояка системы ХВС в квартирах №1, 4 </t>
  </si>
  <si>
    <t xml:space="preserve">Замена участка трубопровода  системы ЦО из квартиры №7 в квартиру №26 </t>
  </si>
  <si>
    <t xml:space="preserve"> Замена участка стояка канализации в квартире №22</t>
  </si>
  <si>
    <t xml:space="preserve"> Замена участка трубопровода  системы ЦО (подводка к радиатору) в квартире №51</t>
  </si>
  <si>
    <t>ИП Беликов А. Б.</t>
  </si>
  <si>
    <t>№2   
от    12.02.2025г</t>
  </si>
  <si>
    <t>Выполнение работ по изготовлению, демонтажу, монтажу металлической двери входа в подвал в подъезде №1</t>
  </si>
  <si>
    <t xml:space="preserve"> Акт вып работ от    03.02.2025г</t>
  </si>
  <si>
    <t>Выполнение работ по изготовлению, демонтажу, монтажу металлической двери входа в подвалы (№2, 4) в подъезде №1, 3</t>
  </si>
  <si>
    <t xml:space="preserve"> Акт вып работ от    27.02.2025г</t>
  </si>
  <si>
    <t>Акт проверки от 19.02.2025г 
Акт вып работ от 20.02.2025г</t>
  </si>
  <si>
    <t>№б/н   
от    19.02.2025г</t>
  </si>
  <si>
    <t>Прочистка дымохода, вентиляционного канала (кухня) по стояку в квартире №57</t>
  </si>
  <si>
    <t>Замена коренного крана системы ХВС в квартире №51  МЖД по адресу: г. Калуга,  ул. М. Жукова, д. 15</t>
  </si>
  <si>
    <t>Замена почтовых ящиков кв. №№61-75 в подъезде №5 МЖД по адресу: г. Калуга,  ул. Ф. Энгельса, д. 11</t>
  </si>
  <si>
    <t>Замена участка трубопровода системы ХВС  в подвале с применением сварочных работ МЖД по адресу: г. Калуга,  ул. Болотникова, д. 13</t>
  </si>
  <si>
    <t xml:space="preserve"> Замена участка стояка системы ГВС в квартирах №42, 50 МЖД по адресу: г. Калуга,  ул. М. Жукова, д. 52</t>
  </si>
  <si>
    <t>Замена участка стояка системы ХВС в квартирах №1, 4  МЖД по адресу: г. Калуга,  ул. Чижевского, д. 24</t>
  </si>
  <si>
    <t>Замена участка трубопровода  системы ЦО из квартиры №7 в квартиру №26  МЖД по адресу: г. Калуга,  ул. М. Жукова, д. 37</t>
  </si>
  <si>
    <t xml:space="preserve"> Замена участка стояка канализации в квартире №22 МЖД по адресу: г. Калуга,  ул. Суворова, д. 181</t>
  </si>
  <si>
    <t xml:space="preserve"> Замена участка трубопровода  системы ЦО (подводка к радиатору) в квартире №51 МЖД по адресу: г. Калуга,  ул. Болотникова, д. 4</t>
  </si>
  <si>
    <t xml:space="preserve"> Ав акт и акт вып работ от    05.03.2025г</t>
  </si>
  <si>
    <t xml:space="preserve"> Ав акт и акт вып работ от    07.03.2025г</t>
  </si>
  <si>
    <t xml:space="preserve"> Ав акт и акт вып работ от    19.03.2025г</t>
  </si>
  <si>
    <t xml:space="preserve"> Ав акт и акт вып работ от    24.03.2025г</t>
  </si>
  <si>
    <t xml:space="preserve">Замена участка стояка системы ХВС в квартирах №30, 31 </t>
  </si>
  <si>
    <t xml:space="preserve"> Замена участка трубопровода системы ЦО на лестничной клетке в подъезде №2</t>
  </si>
  <si>
    <t>Замена запорной арматуры на системе ЦО в подвале под квартирой №46</t>
  </si>
  <si>
    <t xml:space="preserve"> Замена участка стояка к полотенцесушителю системе ЦО в квартире №5</t>
  </si>
  <si>
    <t>Замена участка стояка системы ХВС в квартирах №30, 31  МЖД по адресу: г. Калуга,  ул. Болотникова, д. 13</t>
  </si>
  <si>
    <t xml:space="preserve"> Замена участка трубопровода системы ЦО на лестничной клетке в подъезде №2 МЖД по адресу: г. Калуга,  ул. Баррикад, д. 159</t>
  </si>
  <si>
    <t>Замена запорной арматуры на системе ЦО в подвале под квартирой №46 МЖД по адресу: г. Калуга,  ул. Чижевского, д. 24</t>
  </si>
  <si>
    <t xml:space="preserve"> Замена участка стояка к полотенцесушителю системе ЦО в квартире №5 МЖД по адресу: г. Калуга,  ул. Баррикад, д. 155</t>
  </si>
  <si>
    <t xml:space="preserve"> Ав акт от 21.03.2025г Акт вып работ от 27.03.2025г.</t>
  </si>
  <si>
    <t>Работы по изготовлению, демонтажу, монтажу металлического  люка выхода на кровлю в подъезде №2 (с использованием услуг автовышки 25 м)</t>
  </si>
  <si>
    <t>№1   
от     28.01.2025г</t>
  </si>
  <si>
    <t>№4   
от    10.03.2025г 
Счет на оплату №203 от 27.03.2025г.</t>
  </si>
  <si>
    <t>ИП Беликов А. Б.
ИП Шаталов Ф. Г.</t>
  </si>
  <si>
    <t xml:space="preserve"> Акты вып работ от 25.03.2025г  Протокол заседания совета МКД №3 от 08.02.2025 г</t>
  </si>
  <si>
    <t>ООО "ВИТРАЖИ"</t>
  </si>
  <si>
    <t xml:space="preserve">Изготовление, доставка и установка пластиковых оконных блоков из ПВХ, алюминиевых косплектующих в окнам ПВХ в подъездах №№1, 2, 3, 4 </t>
  </si>
  <si>
    <t>№30498   
от    25.02.2025г
№693   
от    21.03.2025г</t>
  </si>
  <si>
    <t xml:space="preserve"> Ав акт и акт вып работ от    .04.2025г</t>
  </si>
  <si>
    <t>№   
от    .04.2025г</t>
  </si>
  <si>
    <t xml:space="preserve"> Ав акт и акт вып работ от    01.04.2025г</t>
  </si>
  <si>
    <t xml:space="preserve"> Ав акт и акт вып работ от    03.04.2025г</t>
  </si>
  <si>
    <t xml:space="preserve"> Ав акт и акт вып работ от    11.04.2025г</t>
  </si>
  <si>
    <t xml:space="preserve"> Ав акт и акт вып работ от    14.04.2025г</t>
  </si>
  <si>
    <t xml:space="preserve"> Ав акт и акт вып работ от    21.04.2025г</t>
  </si>
  <si>
    <t xml:space="preserve"> Ав акт и акт вып работ от    22.04.2025г</t>
  </si>
  <si>
    <t xml:space="preserve"> Ав акт и акт вып работ от    23.04.2025г</t>
  </si>
  <si>
    <t>Ав акт от 23.04.2025г Акт вып работ от 24.04.2025г.</t>
  </si>
  <si>
    <t xml:space="preserve"> Ав акт и акт вып работ от    25.04.2025г</t>
  </si>
  <si>
    <t xml:space="preserve"> Ав акт и акт вып работ от    28.04.2025г</t>
  </si>
  <si>
    <t xml:space="preserve"> Замена участка стояка системы ХВС в квартире №3</t>
  </si>
  <si>
    <t xml:space="preserve"> Замена участка стояка к п/сушителю системы ЦО в квартире №1</t>
  </si>
  <si>
    <t xml:space="preserve"> Замена участка стояка к п/сушителю системы ЦО в квартире №83</t>
  </si>
  <si>
    <t xml:space="preserve"> Замена участка трубопровода  на системе ХВС под полом в квартире №21</t>
  </si>
  <si>
    <t xml:space="preserve"> Замена участка трубопровода  системы ЦО в квартире №16</t>
  </si>
  <si>
    <t xml:space="preserve">  Замена участка трубопровода  системы ЦО в квартире №20</t>
  </si>
  <si>
    <t xml:space="preserve"> Замена участка стояка на системе ЦО в квартире №2</t>
  </si>
  <si>
    <t xml:space="preserve"> Замена вентеля на  стояке системы ЦО в подвале</t>
  </si>
  <si>
    <t xml:space="preserve"> Замена врезки системы ХВС и участка стояка  в квартире №15</t>
  </si>
  <si>
    <t xml:space="preserve">  Замена участка стояка к полотенцесушителю системы ЦО между квартир №47, №51</t>
  </si>
  <si>
    <t xml:space="preserve">Снос 1-го аварийного дерева и санитарная опиловка 1-го дерева произрастающих на прилегающей территории к жилому дому №22 по ул. Чижевского, с последующим вывозом и утилизацией  древесных отходов    </t>
  </si>
  <si>
    <t>Замена участка стояка системы ЦО в подвале с применением сварочных работ</t>
  </si>
  <si>
    <t>Сварочные работы  на расширительном бочке системы ЦО на чердаке</t>
  </si>
  <si>
    <t xml:space="preserve">Установка врезки на системе ХВС в подвале </t>
  </si>
  <si>
    <t>№б/н   
от    10.04.2025г</t>
  </si>
  <si>
    <t>Акт проверки от 10.04.2025г 
Акт вып работ от 17.04.2025г</t>
  </si>
  <si>
    <t>Прочистка вентиляционного канала (санузел) по стояку в квартире №36</t>
  </si>
  <si>
    <t>Прочистка дымохода, вентиляционного канала (кухня) по стояку в квартире №36</t>
  </si>
  <si>
    <t>Прочистка вентиляционного канала (санузел) по стояку в квартире №71</t>
  </si>
  <si>
    <t>Акт вып работ от    27.02.2023г Протокол от 15.11.22г.</t>
  </si>
  <si>
    <t>№220-К   
от    02.06.2025г</t>
  </si>
  <si>
    <t>Ав акт от 03.06.2025г Акт вып работ от 10.06.2025г.</t>
  </si>
  <si>
    <t>Изготовление и монтаж металлической лестницы выхода на крышу подъезда №1</t>
  </si>
  <si>
    <t>Изготовление и монтаж металлической лестницы выхода на крышу подъезда №2</t>
  </si>
  <si>
    <t>Изготовление и монтаж металлической лестницы спуска в подвал  подъезда №1</t>
  </si>
  <si>
    <t>Ав акт от 02.06.2025г Акт вып работ от 10.06.2025г.</t>
  </si>
  <si>
    <t>№б/н   
от    18.06.2025г</t>
  </si>
  <si>
    <t>Прочистка вентиляционного канала 2шт. (кухня, санузел) по стояку в квартире №15</t>
  </si>
  <si>
    <t>Акт проверки от 19.06.2025г 
Акт вып работ от 27.06.2025г</t>
  </si>
  <si>
    <t xml:space="preserve">Дубровин Д. В. </t>
  </si>
  <si>
    <t>№б/н   
от    20.06.2025г</t>
  </si>
  <si>
    <t>Ав акт от 19.06.2025г Акт вып работ от 20.06.2025г.</t>
  </si>
  <si>
    <t xml:space="preserve">Работы  по откачке воды из техподполья, демонтажу пришедшего в негодность  ремонтного хомута, монтажу нового  ремонтного хомута с чугунным замком Ду100мм на трубопроводе системы ХВС </t>
  </si>
  <si>
    <t xml:space="preserve"> Ав акт от 02.06.2025г Акт вып работ от 03.06.2025г.</t>
  </si>
  <si>
    <t xml:space="preserve"> Акт вып работ от 02.06.2025г.</t>
  </si>
  <si>
    <t xml:space="preserve"> Ав акт и акт вып работ от    03.06.2025г</t>
  </si>
  <si>
    <t xml:space="preserve"> Ав акт и акт вып работ от    04.06.2025г</t>
  </si>
  <si>
    <t xml:space="preserve"> Ав акт и акт вып работ от    05.06.2025г</t>
  </si>
  <si>
    <t xml:space="preserve"> Ав акт и акт вып работ от    09.06.2025г</t>
  </si>
  <si>
    <t xml:space="preserve"> Ав акт и акт вып работ от    10.06.2025г</t>
  </si>
  <si>
    <t xml:space="preserve"> Ав акт от 18.06.2025г Акт вып работ от 19.06.2025г.</t>
  </si>
  <si>
    <t xml:space="preserve"> Ав акт и акт вып работ от    18.06.2025г</t>
  </si>
  <si>
    <t xml:space="preserve"> Ав акт от 19.06.2025г Акт вып работ от 20.06.2025г.</t>
  </si>
  <si>
    <t xml:space="preserve"> Ав акт и акт вып работ от    19.06.2025г</t>
  </si>
  <si>
    <t xml:space="preserve"> Ав акт и акт вып работ от    23.06.2025г</t>
  </si>
  <si>
    <t xml:space="preserve"> Ав акт и акт вып работ от    24.06.2025г</t>
  </si>
  <si>
    <t xml:space="preserve"> Ав акт и акт вып работ от    25.06.2025г</t>
  </si>
  <si>
    <t xml:space="preserve"> Ав акт и акт вып работ от    26.06.2025г</t>
  </si>
  <si>
    <t xml:space="preserve"> Ав акт и акт вып работ от    30.06.2025г</t>
  </si>
  <si>
    <t>Ремонт входной металлической двери подъеда №4</t>
  </si>
  <si>
    <t xml:space="preserve">Работы по вывозу и утилизации ветвей, распиленных деревьев, древесных отходов - 6 м3  </t>
  </si>
  <si>
    <t xml:space="preserve"> Замена участка стального трубопровода  системы ЦО в подвале с применением сварочных работ </t>
  </si>
  <si>
    <t xml:space="preserve">Установка врезки на системе ХВС с применением сварочных работ  в техподполье.  Замена участка стояка системы ХВС в техподполье под квартирой №2 </t>
  </si>
  <si>
    <t>Замена задвижек на системе ЦО в количестве 2-х штук Ду50 мм</t>
  </si>
  <si>
    <t xml:space="preserve">Замена задвижек на системе ЦО в количестве 4-х штук Ду80 мм </t>
  </si>
  <si>
    <t xml:space="preserve">Замена задвижки на системе ЦО в количестве 1-й штуки Ду50 мм   </t>
  </si>
  <si>
    <t xml:space="preserve">Замена задвижки (кран шаровый) на системе ЦО в количестве 1-й штуки Ду100 мм  </t>
  </si>
  <si>
    <t>Замена задвижки (кран шаровый) на системе ЦО в количестве 1-й штуки Ду50 мм  в техподполье</t>
  </si>
  <si>
    <t xml:space="preserve">Замена повысительного насоса 1К 20/30 на системе ХВС </t>
  </si>
  <si>
    <t xml:space="preserve">Замена сливного крана на радиаторе системы ЦО в квартире №59 </t>
  </si>
  <si>
    <t xml:space="preserve">Замена задвижек на системе ЦО в количестве 2-х штук Ду80 мм </t>
  </si>
  <si>
    <t xml:space="preserve">Санитарная опиловка 1-го дерева (яблоня) произрастающего на прилегающей территории к жилому дому №3 по ул. Болотникова, с последующим вывозом и утилизацией  древесных отходов      </t>
  </si>
  <si>
    <t>Прочистка системы водоотведения 1-го подъезда и выпуска до колодца с привлечением спецтехники</t>
  </si>
  <si>
    <t xml:space="preserve"> Замена подводки к радиатору на системе ЦО в квартире №89</t>
  </si>
  <si>
    <t xml:space="preserve"> Замена подводки к радиатору на системе ЦО в квартире №18 </t>
  </si>
  <si>
    <t>Замена задвижек  в количестве: 1-й штуки Ду50 мм,  1-й штуки Ду80 мм,  2-х штук Ду100 мм  на системе ЦО</t>
  </si>
  <si>
    <t xml:space="preserve">Замена участка трубопровода  системы ХВС в квартире №56 </t>
  </si>
  <si>
    <t xml:space="preserve"> Работы выполненные  ООО "Черемушки"- Группа домов"  по жилым домам под управлением  ООО "Черемушки"- Группа домов" за  ИЮНЬ           2025 г по текущему ремонту</t>
  </si>
  <si>
    <t>РЕЕСТР      ЗА     ИЮНЬ    2025 ГОДА</t>
  </si>
  <si>
    <t xml:space="preserve"> Работы выполненные  подрядными организациями  по жилым домам под управлением  ООО "Черемушки"- Группа домов" за   ИЮНЬ    2025г по текущему ремонту</t>
  </si>
  <si>
    <t xml:space="preserve">Опиловка 1-го дерева (ветви и ствол) произрастающего на прилегающей территории к жилому дому №4/26 по ул. М. Горького, с последующим вывозом и утилизацией  древесных отходов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</si>
</sst>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0"/>
      <name val="Arial"/>
      <family val="2"/>
      <charset val="204"/>
    </font>
    <font>
      <sz val="10"/>
      <color theme="1"/>
      <name val="Arial"/>
      <family val="2"/>
      <charset val="204"/>
    </font>
    <font>
      <sz val="9"/>
      <color theme="1"/>
      <name val="Arial Cyr"/>
      <charset val="204"/>
    </font>
    <font>
      <b/>
      <u/>
      <sz val="10"/>
      <name val="Arial"/>
      <family val="2"/>
      <charset val="204"/>
    </font>
    <font>
      <b/>
      <sz val="11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0"/>
      <name val="Arial"/>
      <family val="2"/>
      <charset val="204"/>
    </font>
    <font>
      <u/>
      <sz val="10"/>
      <color theme="10"/>
      <name val="Arial"/>
      <family val="2"/>
      <charset val="204"/>
    </font>
    <font>
      <b/>
      <sz val="10"/>
      <color rgb="FFFF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1" fillId="0" borderId="0"/>
    <xf numFmtId="0" fontId="11" fillId="0" borderId="0" applyNumberFormat="0" applyFill="0" applyBorder="0" applyAlignment="0" applyProtection="0"/>
  </cellStyleXfs>
  <cellXfs count="108">
    <xf numFmtId="0" fontId="0" fillId="0" borderId="0" xfId="0"/>
    <xf numFmtId="0" fontId="0" fillId="0" borderId="0" xfId="0" applyFill="1"/>
    <xf numFmtId="0" fontId="3" fillId="0" borderId="0" xfId="0" applyFont="1" applyFill="1"/>
    <xf numFmtId="0" fontId="0" fillId="0" borderId="0" xfId="0" applyFill="1" applyBorder="1"/>
    <xf numFmtId="0" fontId="3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/>
    <xf numFmtId="4" fontId="0" fillId="0" borderId="2" xfId="0" applyNumberForma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" fontId="0" fillId="2" borderId="2" xfId="0" applyNumberForma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8" fillId="0" borderId="0" xfId="0" applyFont="1" applyFill="1" applyAlignment="1"/>
    <xf numFmtId="0" fontId="0" fillId="3" borderId="2" xfId="0" applyFill="1" applyBorder="1"/>
    <xf numFmtId="0" fontId="0" fillId="4" borderId="2" xfId="0" applyFill="1" applyBorder="1" applyAlignment="1">
      <alignment horizontal="left" vertical="center" wrapText="1"/>
    </xf>
    <xf numFmtId="0" fontId="5" fillId="0" borderId="2" xfId="1" applyFont="1" applyFill="1" applyBorder="1" applyAlignment="1">
      <alignment horizontal="left" vertical="center" wrapText="1"/>
    </xf>
    <xf numFmtId="0" fontId="5" fillId="5" borderId="2" xfId="1" applyFont="1" applyFill="1" applyBorder="1" applyAlignment="1">
      <alignment horizontal="left" vertical="center" wrapText="1"/>
    </xf>
    <xf numFmtId="0" fontId="5" fillId="3" borderId="2" xfId="1" applyFont="1" applyFill="1" applyBorder="1" applyAlignment="1">
      <alignment horizontal="left" vertical="center" wrapText="1"/>
    </xf>
    <xf numFmtId="0" fontId="5" fillId="2" borderId="2" xfId="1" applyFont="1" applyFill="1" applyBorder="1" applyAlignment="1">
      <alignment horizontal="left" vertical="center" wrapText="1"/>
    </xf>
    <xf numFmtId="0" fontId="0" fillId="2" borderId="2" xfId="0" applyFill="1" applyBorder="1"/>
    <xf numFmtId="0" fontId="3" fillId="3" borderId="2" xfId="0" applyFont="1" applyFill="1" applyBorder="1" applyAlignment="1">
      <alignment horizontal="left" vertical="center" wrapText="1"/>
    </xf>
    <xf numFmtId="0" fontId="3" fillId="2" borderId="2" xfId="0" applyFont="1" applyFill="1" applyBorder="1"/>
    <xf numFmtId="0" fontId="0" fillId="3" borderId="2" xfId="0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left" vertical="center" wrapText="1"/>
    </xf>
    <xf numFmtId="0" fontId="0" fillId="6" borderId="2" xfId="0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left" vertical="center" wrapText="1"/>
    </xf>
    <xf numFmtId="0" fontId="0" fillId="3" borderId="2" xfId="0" applyFill="1" applyBorder="1" applyAlignment="1">
      <alignment horizontal="left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6" borderId="2" xfId="0" applyFill="1" applyBorder="1"/>
    <xf numFmtId="0" fontId="5" fillId="6" borderId="2" xfId="1" applyFont="1" applyFill="1" applyBorder="1" applyAlignment="1">
      <alignment horizontal="left" vertical="center" wrapText="1"/>
    </xf>
    <xf numFmtId="0" fontId="0" fillId="2" borderId="0" xfId="0" applyFill="1"/>
    <xf numFmtId="0" fontId="0" fillId="0" borderId="5" xfId="0" applyFill="1" applyBorder="1"/>
    <xf numFmtId="2" fontId="0" fillId="3" borderId="2" xfId="0" applyNumberForma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textRotation="90" wrapText="1"/>
    </xf>
    <xf numFmtId="0" fontId="3" fillId="0" borderId="2" xfId="0" applyFont="1" applyFill="1" applyBorder="1" applyAlignment="1">
      <alignment textRotation="90"/>
    </xf>
    <xf numFmtId="0" fontId="3" fillId="0" borderId="2" xfId="0" applyFont="1" applyFill="1" applyBorder="1" applyAlignment="1">
      <alignment wrapText="1"/>
    </xf>
    <xf numFmtId="1" fontId="0" fillId="2" borderId="2" xfId="0" applyNumberForma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0" fillId="5" borderId="2" xfId="0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10" fillId="0" borderId="0" xfId="0" applyFont="1" applyFill="1"/>
    <xf numFmtId="0" fontId="5" fillId="7" borderId="2" xfId="1" applyFont="1" applyFill="1" applyBorder="1" applyAlignment="1">
      <alignment horizontal="left" vertical="center" wrapText="1"/>
    </xf>
    <xf numFmtId="0" fontId="5" fillId="4" borderId="2" xfId="1" applyFont="1" applyFill="1" applyBorder="1" applyAlignment="1">
      <alignment horizontal="left" vertical="center" wrapText="1"/>
    </xf>
    <xf numFmtId="0" fontId="0" fillId="7" borderId="2" xfId="0" applyFill="1" applyBorder="1"/>
    <xf numFmtId="0" fontId="5" fillId="8" borderId="2" xfId="1" applyFont="1" applyFill="1" applyBorder="1" applyAlignment="1">
      <alignment horizontal="left" vertical="center" wrapText="1"/>
    </xf>
    <xf numFmtId="49" fontId="11" fillId="0" borderId="0" xfId="4" applyNumberFormat="1" applyFill="1"/>
    <xf numFmtId="0" fontId="5" fillId="3" borderId="6" xfId="1" applyFont="1" applyFill="1" applyBorder="1" applyAlignment="1">
      <alignment horizontal="left" vertical="center" wrapText="1"/>
    </xf>
    <xf numFmtId="4" fontId="10" fillId="0" borderId="0" xfId="0" applyNumberFormat="1" applyFont="1" applyFill="1"/>
    <xf numFmtId="0" fontId="0" fillId="0" borderId="4" xfId="0" applyFill="1" applyBorder="1"/>
    <xf numFmtId="0" fontId="9" fillId="0" borderId="2" xfId="0" applyFont="1" applyFill="1" applyBorder="1"/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1" applyFont="1" applyFill="1" applyBorder="1" applyAlignment="1">
      <alignment horizontal="left" vertical="center" wrapText="1"/>
    </xf>
    <xf numFmtId="0" fontId="4" fillId="0" borderId="0" xfId="0" applyFont="1" applyFill="1"/>
    <xf numFmtId="0" fontId="4" fillId="0" borderId="2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right"/>
    </xf>
    <xf numFmtId="1" fontId="0" fillId="6" borderId="2" xfId="0" applyNumberForma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wrapText="1"/>
    </xf>
    <xf numFmtId="1" fontId="3" fillId="6" borderId="8" xfId="0" applyNumberFormat="1" applyFont="1" applyFill="1" applyBorder="1" applyAlignment="1">
      <alignment horizontal="center" vertical="center"/>
    </xf>
    <xf numFmtId="1" fontId="3" fillId="2" borderId="8" xfId="0" applyNumberFormat="1" applyFont="1" applyFill="1" applyBorder="1" applyAlignment="1">
      <alignment horizontal="center" vertical="center"/>
    </xf>
    <xf numFmtId="1" fontId="0" fillId="3" borderId="2" xfId="0" applyNumberFormat="1" applyFill="1" applyBorder="1" applyAlignment="1">
      <alignment horizontal="center" vertical="center" wrapText="1"/>
    </xf>
    <xf numFmtId="0" fontId="0" fillId="4" borderId="2" xfId="0" applyFill="1" applyBorder="1"/>
    <xf numFmtId="0" fontId="9" fillId="4" borderId="2" xfId="0" applyFont="1" applyFill="1" applyBorder="1"/>
    <xf numFmtId="0" fontId="0" fillId="4" borderId="0" xfId="0" applyFill="1"/>
    <xf numFmtId="0" fontId="10" fillId="0" borderId="0" xfId="0" applyFont="1" applyFill="1" applyAlignment="1">
      <alignment horizontal="right"/>
    </xf>
    <xf numFmtId="0" fontId="0" fillId="5" borderId="2" xfId="0" applyFill="1" applyBorder="1" applyAlignment="1">
      <alignment horizontal="center" vertical="center"/>
    </xf>
    <xf numFmtId="1" fontId="0" fillId="5" borderId="2" xfId="0" applyNumberFormat="1" applyFill="1" applyBorder="1" applyAlignment="1">
      <alignment horizontal="center" vertical="center" wrapText="1"/>
    </xf>
    <xf numFmtId="0" fontId="11" fillId="2" borderId="0" xfId="4" applyFill="1"/>
    <xf numFmtId="0" fontId="5" fillId="3" borderId="2" xfId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 wrapText="1"/>
    </xf>
    <xf numFmtId="0" fontId="0" fillId="2" borderId="7" xfId="0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2" fontId="0" fillId="2" borderId="2" xfId="0" applyNumberForma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textRotation="90" wrapText="1"/>
    </xf>
    <xf numFmtId="0" fontId="10" fillId="5" borderId="4" xfId="0" applyFont="1" applyFill="1" applyBorder="1" applyAlignment="1">
      <alignment horizontal="center" vertical="center" textRotation="90" wrapText="1"/>
    </xf>
    <xf numFmtId="0" fontId="10" fillId="5" borderId="7" xfId="0" applyFont="1" applyFill="1" applyBorder="1" applyAlignment="1">
      <alignment horizontal="center" vertical="center" textRotation="90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7" fillId="0" borderId="0" xfId="0" applyNumberFormat="1" applyFont="1" applyFill="1" applyAlignment="1">
      <alignment horizontal="center" wrapText="1"/>
    </xf>
    <xf numFmtId="0" fontId="7" fillId="0" borderId="0" xfId="0" applyFont="1" applyFill="1" applyAlignment="1">
      <alignment horizontal="center" wrapText="1"/>
    </xf>
  </cellXfs>
  <cellStyles count="5">
    <cellStyle name="Гиперссылка" xfId="4" builtinId="8"/>
    <cellStyle name="Обычный" xfId="0" builtinId="0"/>
    <cellStyle name="Обычный 2" xfId="1"/>
    <cellStyle name="Обычный 2 2" xfId="2"/>
    <cellStyle name="Обычный 2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23met.ru/weight/ygolok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686"/>
  <sheetViews>
    <sheetView topLeftCell="A3" zoomScale="90" zoomScaleNormal="90" workbookViewId="0">
      <pane ySplit="1395" topLeftCell="A572" activePane="bottomLeft"/>
      <selection activeCell="A3" sqref="A1:XFD1048576"/>
      <selection pane="bottomLeft" activeCell="B572" sqref="B572"/>
    </sheetView>
  </sheetViews>
  <sheetFormatPr defaultRowHeight="12.75" x14ac:dyDescent="0.2"/>
  <cols>
    <col min="1" max="1" width="5.7109375" style="1" customWidth="1"/>
    <col min="2" max="2" width="18.140625" style="1" customWidth="1"/>
    <col min="3" max="3" width="38.5703125" style="1" customWidth="1"/>
    <col min="4" max="4" width="13.7109375" style="1" customWidth="1"/>
    <col min="5" max="5" width="16.140625" style="1" customWidth="1"/>
    <col min="6" max="6" width="27.140625" style="1" customWidth="1"/>
    <col min="7" max="7" width="18.140625" style="1" customWidth="1"/>
    <col min="8" max="8" width="2.85546875" style="1" customWidth="1"/>
    <col min="9" max="16384" width="9.140625" style="1"/>
  </cols>
  <sheetData>
    <row r="1" spans="1:7" ht="15" x14ac:dyDescent="0.25">
      <c r="C1" s="27" t="s">
        <v>50</v>
      </c>
      <c r="D1" s="27"/>
      <c r="E1" s="27"/>
      <c r="F1" s="27"/>
    </row>
    <row r="3" spans="1:7" ht="63.75" x14ac:dyDescent="0.2">
      <c r="A3" s="13" t="s">
        <v>2</v>
      </c>
      <c r="B3" s="13" t="s">
        <v>47</v>
      </c>
      <c r="C3" s="14" t="s">
        <v>3</v>
      </c>
      <c r="D3" s="14" t="s">
        <v>11</v>
      </c>
      <c r="E3" s="13" t="s">
        <v>46</v>
      </c>
      <c r="F3" s="21" t="s">
        <v>0</v>
      </c>
      <c r="G3" s="13" t="s">
        <v>1</v>
      </c>
    </row>
    <row r="4" spans="1:7" ht="59.25" hidden="1" customHeight="1" x14ac:dyDescent="0.2">
      <c r="A4" s="12">
        <v>1</v>
      </c>
      <c r="B4" s="4" t="s">
        <v>92</v>
      </c>
      <c r="C4" s="6" t="s">
        <v>103</v>
      </c>
      <c r="D4" s="5">
        <v>10325</v>
      </c>
      <c r="E4" s="10" t="s">
        <v>101</v>
      </c>
      <c r="F4" s="58" t="s">
        <v>23</v>
      </c>
      <c r="G4" s="10"/>
    </row>
    <row r="5" spans="1:7" ht="59.25" hidden="1" customHeight="1" x14ac:dyDescent="0.2">
      <c r="A5" s="12">
        <v>2</v>
      </c>
      <c r="B5" s="4" t="s">
        <v>90</v>
      </c>
      <c r="C5" s="6" t="s">
        <v>63</v>
      </c>
      <c r="D5" s="5">
        <v>4883</v>
      </c>
      <c r="E5" s="10" t="s">
        <v>101</v>
      </c>
      <c r="F5" s="58" t="s">
        <v>23</v>
      </c>
      <c r="G5" s="10"/>
    </row>
    <row r="6" spans="1:7" ht="59.25" hidden="1" customHeight="1" x14ac:dyDescent="0.2">
      <c r="A6" s="12">
        <v>3</v>
      </c>
      <c r="B6" s="4" t="s">
        <v>90</v>
      </c>
      <c r="C6" s="7" t="s">
        <v>93</v>
      </c>
      <c r="D6" s="5">
        <v>2583</v>
      </c>
      <c r="E6" s="10" t="s">
        <v>101</v>
      </c>
      <c r="F6" s="58" t="s">
        <v>13</v>
      </c>
      <c r="G6" s="10"/>
    </row>
    <row r="7" spans="1:7" ht="59.25" hidden="1" customHeight="1" x14ac:dyDescent="0.2">
      <c r="A7" s="12">
        <v>4</v>
      </c>
      <c r="B7" s="4" t="s">
        <v>90</v>
      </c>
      <c r="C7" s="7" t="s">
        <v>94</v>
      </c>
      <c r="D7" s="5">
        <v>2793</v>
      </c>
      <c r="E7" s="10" t="s">
        <v>101</v>
      </c>
      <c r="F7" s="58" t="s">
        <v>45</v>
      </c>
      <c r="G7" s="10"/>
    </row>
    <row r="8" spans="1:7" ht="59.25" hidden="1" customHeight="1" x14ac:dyDescent="0.2">
      <c r="A8" s="12">
        <v>5</v>
      </c>
      <c r="B8" s="4" t="s">
        <v>91</v>
      </c>
      <c r="C8" s="7" t="s">
        <v>95</v>
      </c>
      <c r="D8" s="5">
        <v>2037</v>
      </c>
      <c r="E8" s="10" t="s">
        <v>101</v>
      </c>
      <c r="F8" s="58" t="s">
        <v>23</v>
      </c>
      <c r="G8" s="10"/>
    </row>
    <row r="9" spans="1:7" ht="59.25" hidden="1" customHeight="1" x14ac:dyDescent="0.2">
      <c r="A9" s="12">
        <v>1</v>
      </c>
      <c r="B9" s="4" t="s">
        <v>105</v>
      </c>
      <c r="C9" s="6" t="s">
        <v>109</v>
      </c>
      <c r="D9" s="5">
        <v>16566</v>
      </c>
      <c r="E9" s="10" t="s">
        <v>101</v>
      </c>
      <c r="F9" s="59" t="s">
        <v>30</v>
      </c>
      <c r="G9" s="10"/>
    </row>
    <row r="10" spans="1:7" ht="59.25" hidden="1" customHeight="1" x14ac:dyDescent="0.2">
      <c r="A10" s="12">
        <v>2</v>
      </c>
      <c r="B10" s="4" t="s">
        <v>105</v>
      </c>
      <c r="C10" s="7" t="s">
        <v>110</v>
      </c>
      <c r="D10" s="5">
        <v>6059</v>
      </c>
      <c r="E10" s="10" t="s">
        <v>101</v>
      </c>
      <c r="F10" s="59" t="s">
        <v>58</v>
      </c>
      <c r="G10" s="10"/>
    </row>
    <row r="11" spans="1:7" ht="59.25" hidden="1" customHeight="1" x14ac:dyDescent="0.2">
      <c r="A11" s="12">
        <v>3</v>
      </c>
      <c r="B11" s="4" t="s">
        <v>107</v>
      </c>
      <c r="C11" s="7" t="s">
        <v>111</v>
      </c>
      <c r="D11" s="5">
        <v>21076</v>
      </c>
      <c r="E11" s="10" t="s">
        <v>101</v>
      </c>
      <c r="F11" s="59" t="s">
        <v>30</v>
      </c>
      <c r="G11" s="10"/>
    </row>
    <row r="12" spans="1:7" ht="59.25" hidden="1" customHeight="1" x14ac:dyDescent="0.2">
      <c r="A12" s="12">
        <v>4</v>
      </c>
      <c r="B12" s="4" t="s">
        <v>107</v>
      </c>
      <c r="C12" s="7" t="s">
        <v>112</v>
      </c>
      <c r="D12" s="5">
        <v>13265</v>
      </c>
      <c r="E12" s="10" t="s">
        <v>101</v>
      </c>
      <c r="F12" s="58" t="s">
        <v>43</v>
      </c>
      <c r="G12" s="10"/>
    </row>
    <row r="13" spans="1:7" ht="59.25" hidden="1" customHeight="1" x14ac:dyDescent="0.2">
      <c r="A13" s="12">
        <v>5</v>
      </c>
      <c r="B13" s="4" t="s">
        <v>108</v>
      </c>
      <c r="C13" s="7" t="s">
        <v>85</v>
      </c>
      <c r="D13" s="5">
        <v>14856</v>
      </c>
      <c r="E13" s="10" t="s">
        <v>101</v>
      </c>
      <c r="F13" s="59" t="s">
        <v>7</v>
      </c>
      <c r="G13" s="10"/>
    </row>
    <row r="14" spans="1:7" ht="59.25" hidden="1" customHeight="1" x14ac:dyDescent="0.2">
      <c r="A14" s="12">
        <v>6</v>
      </c>
      <c r="B14" s="4" t="s">
        <v>108</v>
      </c>
      <c r="C14" s="7" t="s">
        <v>113</v>
      </c>
      <c r="D14" s="5">
        <v>32479</v>
      </c>
      <c r="E14" s="10" t="s">
        <v>101</v>
      </c>
      <c r="F14" s="59" t="s">
        <v>27</v>
      </c>
      <c r="G14" s="10"/>
    </row>
    <row r="15" spans="1:7" ht="59.25" hidden="1" customHeight="1" x14ac:dyDescent="0.2">
      <c r="A15" s="12">
        <v>7</v>
      </c>
      <c r="B15" s="4" t="s">
        <v>106</v>
      </c>
      <c r="C15" s="7" t="s">
        <v>114</v>
      </c>
      <c r="D15" s="5">
        <v>1120</v>
      </c>
      <c r="E15" s="10" t="s">
        <v>101</v>
      </c>
      <c r="F15" s="59" t="s">
        <v>20</v>
      </c>
      <c r="G15" s="10"/>
    </row>
    <row r="16" spans="1:7" ht="59.25" hidden="1" customHeight="1" x14ac:dyDescent="0.2">
      <c r="A16" s="12">
        <v>8</v>
      </c>
      <c r="B16" s="4" t="s">
        <v>106</v>
      </c>
      <c r="C16" s="7" t="s">
        <v>115</v>
      </c>
      <c r="D16" s="5">
        <v>1336</v>
      </c>
      <c r="E16" s="10" t="s">
        <v>101</v>
      </c>
      <c r="F16" s="58" t="s">
        <v>26</v>
      </c>
      <c r="G16" s="10"/>
    </row>
    <row r="17" spans="1:7" ht="59.25" hidden="1" customHeight="1" x14ac:dyDescent="0.2">
      <c r="A17" s="12">
        <v>9</v>
      </c>
      <c r="B17" s="4" t="s">
        <v>106</v>
      </c>
      <c r="C17" s="7" t="s">
        <v>116</v>
      </c>
      <c r="D17" s="5">
        <v>20942</v>
      </c>
      <c r="E17" s="10" t="s">
        <v>101</v>
      </c>
      <c r="F17" s="59" t="s">
        <v>6</v>
      </c>
      <c r="G17" s="10"/>
    </row>
    <row r="18" spans="1:7" ht="59.25" hidden="1" customHeight="1" x14ac:dyDescent="0.2">
      <c r="A18" s="12">
        <v>1</v>
      </c>
      <c r="B18" s="18" t="s">
        <v>118</v>
      </c>
      <c r="C18" s="35" t="s">
        <v>269</v>
      </c>
      <c r="D18" s="43">
        <v>66000</v>
      </c>
      <c r="E18" s="18" t="s">
        <v>67</v>
      </c>
      <c r="F18" s="32" t="s">
        <v>13</v>
      </c>
      <c r="G18" s="18" t="s">
        <v>117</v>
      </c>
    </row>
    <row r="19" spans="1:7" ht="59.25" hidden="1" customHeight="1" x14ac:dyDescent="0.2">
      <c r="A19" s="12">
        <v>2</v>
      </c>
      <c r="B19" s="18" t="s">
        <v>128</v>
      </c>
      <c r="C19" s="42" t="s">
        <v>130</v>
      </c>
      <c r="D19" s="43">
        <v>39632.26</v>
      </c>
      <c r="E19" s="18" t="s">
        <v>84</v>
      </c>
      <c r="F19" s="32" t="s">
        <v>41</v>
      </c>
      <c r="G19" s="18" t="s">
        <v>129</v>
      </c>
    </row>
    <row r="20" spans="1:7" ht="59.25" hidden="1" customHeight="1" x14ac:dyDescent="0.2">
      <c r="A20" s="12">
        <v>1</v>
      </c>
      <c r="B20" s="4" t="s">
        <v>131</v>
      </c>
      <c r="C20" s="7" t="s">
        <v>138</v>
      </c>
      <c r="D20" s="5">
        <v>1899</v>
      </c>
      <c r="E20" s="10" t="s">
        <v>101</v>
      </c>
      <c r="F20" s="59" t="s">
        <v>58</v>
      </c>
      <c r="G20" s="10"/>
    </row>
    <row r="21" spans="1:7" ht="59.25" hidden="1" customHeight="1" x14ac:dyDescent="0.2">
      <c r="A21" s="12">
        <v>2</v>
      </c>
      <c r="B21" s="4" t="s">
        <v>131</v>
      </c>
      <c r="C21" s="7" t="s">
        <v>139</v>
      </c>
      <c r="D21" s="5">
        <v>21157</v>
      </c>
      <c r="E21" s="10" t="s">
        <v>101</v>
      </c>
      <c r="F21" s="58" t="s">
        <v>45</v>
      </c>
      <c r="G21" s="10"/>
    </row>
    <row r="22" spans="1:7" ht="59.25" hidden="1" customHeight="1" x14ac:dyDescent="0.2">
      <c r="A22" s="12">
        <v>3</v>
      </c>
      <c r="B22" s="4" t="s">
        <v>131</v>
      </c>
      <c r="C22" s="6" t="s">
        <v>169</v>
      </c>
      <c r="D22" s="5">
        <v>3226</v>
      </c>
      <c r="E22" s="10" t="s">
        <v>101</v>
      </c>
      <c r="F22" s="58" t="s">
        <v>23</v>
      </c>
      <c r="G22" s="10"/>
    </row>
    <row r="23" spans="1:7" ht="59.25" hidden="1" customHeight="1" x14ac:dyDescent="0.2">
      <c r="A23" s="12">
        <v>4</v>
      </c>
      <c r="B23" s="4" t="s">
        <v>132</v>
      </c>
      <c r="C23" s="7" t="s">
        <v>140</v>
      </c>
      <c r="D23" s="5">
        <v>858</v>
      </c>
      <c r="E23" s="10" t="s">
        <v>101</v>
      </c>
      <c r="F23" s="33" t="s">
        <v>21</v>
      </c>
      <c r="G23" s="10"/>
    </row>
    <row r="24" spans="1:7" ht="59.25" hidden="1" customHeight="1" x14ac:dyDescent="0.2">
      <c r="A24" s="12">
        <v>5</v>
      </c>
      <c r="B24" s="4" t="s">
        <v>132</v>
      </c>
      <c r="C24" s="7" t="s">
        <v>141</v>
      </c>
      <c r="D24" s="5">
        <v>19396</v>
      </c>
      <c r="E24" s="10" t="s">
        <v>101</v>
      </c>
      <c r="F24" s="59" t="s">
        <v>30</v>
      </c>
      <c r="G24" s="10"/>
    </row>
    <row r="25" spans="1:7" ht="59.25" hidden="1" customHeight="1" x14ac:dyDescent="0.2">
      <c r="A25" s="12">
        <v>6</v>
      </c>
      <c r="B25" s="4" t="s">
        <v>132</v>
      </c>
      <c r="C25" s="7" t="s">
        <v>142</v>
      </c>
      <c r="D25" s="5">
        <v>3268</v>
      </c>
      <c r="E25" s="10" t="s">
        <v>101</v>
      </c>
      <c r="F25" s="58" t="s">
        <v>45</v>
      </c>
      <c r="G25" s="10"/>
    </row>
    <row r="26" spans="1:7" ht="59.25" hidden="1" customHeight="1" x14ac:dyDescent="0.2">
      <c r="A26" s="12">
        <v>7</v>
      </c>
      <c r="B26" s="4" t="s">
        <v>133</v>
      </c>
      <c r="C26" s="7" t="s">
        <v>143</v>
      </c>
      <c r="D26" s="5">
        <v>6694</v>
      </c>
      <c r="E26" s="10" t="s">
        <v>101</v>
      </c>
      <c r="F26" s="33" t="s">
        <v>35</v>
      </c>
      <c r="G26" s="10"/>
    </row>
    <row r="27" spans="1:7" ht="59.25" hidden="1" customHeight="1" x14ac:dyDescent="0.2">
      <c r="A27" s="12">
        <v>8</v>
      </c>
      <c r="B27" s="4" t="s">
        <v>134</v>
      </c>
      <c r="C27" s="7" t="s">
        <v>144</v>
      </c>
      <c r="D27" s="5">
        <v>3954</v>
      </c>
      <c r="E27" s="10" t="s">
        <v>101</v>
      </c>
      <c r="F27" s="33" t="s">
        <v>18</v>
      </c>
      <c r="G27" s="10"/>
    </row>
    <row r="28" spans="1:7" ht="59.25" hidden="1" customHeight="1" x14ac:dyDescent="0.2">
      <c r="A28" s="12">
        <v>9</v>
      </c>
      <c r="B28" s="4" t="s">
        <v>134</v>
      </c>
      <c r="C28" s="7" t="s">
        <v>144</v>
      </c>
      <c r="D28" s="5">
        <v>1311</v>
      </c>
      <c r="E28" s="10" t="s">
        <v>101</v>
      </c>
      <c r="F28" s="58" t="s">
        <v>33</v>
      </c>
      <c r="G28" s="10"/>
    </row>
    <row r="29" spans="1:7" ht="59.25" hidden="1" customHeight="1" x14ac:dyDescent="0.2">
      <c r="A29" s="12">
        <v>10</v>
      </c>
      <c r="B29" s="4" t="s">
        <v>135</v>
      </c>
      <c r="C29" s="7" t="s">
        <v>145</v>
      </c>
      <c r="D29" s="5">
        <v>39415</v>
      </c>
      <c r="E29" s="10" t="s">
        <v>101</v>
      </c>
      <c r="F29" s="59" t="s">
        <v>6</v>
      </c>
      <c r="G29" s="10"/>
    </row>
    <row r="30" spans="1:7" ht="59.25" hidden="1" customHeight="1" x14ac:dyDescent="0.2">
      <c r="A30" s="12">
        <v>11</v>
      </c>
      <c r="B30" s="4" t="s">
        <v>136</v>
      </c>
      <c r="C30" s="7" t="s">
        <v>146</v>
      </c>
      <c r="D30" s="5">
        <v>3225</v>
      </c>
      <c r="E30" s="10" t="s">
        <v>101</v>
      </c>
      <c r="F30" s="59" t="s">
        <v>7</v>
      </c>
      <c r="G30" s="10"/>
    </row>
    <row r="31" spans="1:7" ht="59.25" hidden="1" customHeight="1" x14ac:dyDescent="0.2">
      <c r="A31" s="12">
        <v>12</v>
      </c>
      <c r="B31" s="4" t="s">
        <v>137</v>
      </c>
      <c r="C31" s="7" t="s">
        <v>147</v>
      </c>
      <c r="D31" s="5">
        <v>6424</v>
      </c>
      <c r="E31" s="10" t="s">
        <v>101</v>
      </c>
      <c r="F31" s="59" t="s">
        <v>16</v>
      </c>
      <c r="G31" s="10"/>
    </row>
    <row r="32" spans="1:7" ht="59.25" hidden="1" customHeight="1" x14ac:dyDescent="0.2">
      <c r="A32" s="12">
        <v>1</v>
      </c>
      <c r="B32" s="18" t="s">
        <v>149</v>
      </c>
      <c r="C32" s="35" t="s">
        <v>1272</v>
      </c>
      <c r="D32" s="43">
        <v>19000</v>
      </c>
      <c r="E32" s="18" t="s">
        <v>67</v>
      </c>
      <c r="F32" s="32" t="s">
        <v>21</v>
      </c>
      <c r="G32" s="18" t="s">
        <v>148</v>
      </c>
    </row>
    <row r="33" spans="1:7" ht="59.25" hidden="1" customHeight="1" x14ac:dyDescent="0.2">
      <c r="A33" s="12">
        <v>2</v>
      </c>
      <c r="B33" s="18" t="s">
        <v>666</v>
      </c>
      <c r="C33" s="42" t="s">
        <v>151</v>
      </c>
      <c r="D33" s="43">
        <v>9000</v>
      </c>
      <c r="E33" s="18" t="s">
        <v>67</v>
      </c>
      <c r="F33" s="32" t="s">
        <v>18</v>
      </c>
      <c r="G33" s="18" t="s">
        <v>150</v>
      </c>
    </row>
    <row r="34" spans="1:7" ht="59.25" hidden="1" customHeight="1" x14ac:dyDescent="0.2">
      <c r="A34" s="12">
        <v>3</v>
      </c>
      <c r="B34" s="18" t="s">
        <v>132</v>
      </c>
      <c r="C34" s="35" t="s">
        <v>155</v>
      </c>
      <c r="D34" s="18">
        <v>2344</v>
      </c>
      <c r="E34" s="18" t="s">
        <v>157</v>
      </c>
      <c r="F34" s="32" t="s">
        <v>42</v>
      </c>
      <c r="G34" s="18" t="s">
        <v>156</v>
      </c>
    </row>
    <row r="35" spans="1:7" ht="59.25" hidden="1" customHeight="1" x14ac:dyDescent="0.2">
      <c r="A35" s="12">
        <v>4</v>
      </c>
      <c r="B35" s="18" t="s">
        <v>1716</v>
      </c>
      <c r="C35" s="42" t="s">
        <v>152</v>
      </c>
      <c r="D35" s="43">
        <v>28000</v>
      </c>
      <c r="E35" s="18" t="s">
        <v>67</v>
      </c>
      <c r="F35" s="32" t="s">
        <v>33</v>
      </c>
      <c r="G35" s="18" t="s">
        <v>153</v>
      </c>
    </row>
    <row r="36" spans="1:7" ht="59.25" hidden="1" customHeight="1" x14ac:dyDescent="0.2">
      <c r="A36" s="12">
        <v>1</v>
      </c>
      <c r="B36" s="4" t="s">
        <v>171</v>
      </c>
      <c r="C36" s="7" t="s">
        <v>180</v>
      </c>
      <c r="D36" s="5">
        <v>3378</v>
      </c>
      <c r="E36" s="10" t="s">
        <v>101</v>
      </c>
      <c r="F36" s="59" t="s">
        <v>7</v>
      </c>
      <c r="G36" s="10"/>
    </row>
    <row r="37" spans="1:7" ht="59.25" hidden="1" customHeight="1" x14ac:dyDescent="0.2">
      <c r="A37" s="12">
        <v>2</v>
      </c>
      <c r="B37" s="4" t="s">
        <v>171</v>
      </c>
      <c r="C37" s="7" t="s">
        <v>181</v>
      </c>
      <c r="D37" s="5">
        <v>1809</v>
      </c>
      <c r="E37" s="10" t="s">
        <v>101</v>
      </c>
      <c r="F37" s="33" t="s">
        <v>32</v>
      </c>
      <c r="G37" s="10"/>
    </row>
    <row r="38" spans="1:7" ht="59.25" hidden="1" customHeight="1" x14ac:dyDescent="0.2">
      <c r="A38" s="12">
        <v>3</v>
      </c>
      <c r="B38" s="4" t="s">
        <v>171</v>
      </c>
      <c r="C38" s="7" t="s">
        <v>83</v>
      </c>
      <c r="D38" s="5">
        <v>9439</v>
      </c>
      <c r="E38" s="10" t="s">
        <v>101</v>
      </c>
      <c r="F38" s="59" t="s">
        <v>4</v>
      </c>
      <c r="G38" s="10"/>
    </row>
    <row r="39" spans="1:7" ht="59.25" hidden="1" customHeight="1" x14ac:dyDescent="0.2">
      <c r="A39" s="12">
        <v>4</v>
      </c>
      <c r="B39" s="4" t="s">
        <v>171</v>
      </c>
      <c r="C39" s="7" t="s">
        <v>182</v>
      </c>
      <c r="D39" s="5">
        <v>1809</v>
      </c>
      <c r="E39" s="10" t="s">
        <v>101</v>
      </c>
      <c r="F39" s="59" t="s">
        <v>19</v>
      </c>
      <c r="G39" s="10"/>
    </row>
    <row r="40" spans="1:7" ht="59.25" hidden="1" customHeight="1" x14ac:dyDescent="0.2">
      <c r="A40" s="12">
        <v>5</v>
      </c>
      <c r="B40" s="4" t="s">
        <v>172</v>
      </c>
      <c r="C40" s="7" t="s">
        <v>183</v>
      </c>
      <c r="D40" s="5">
        <v>8500</v>
      </c>
      <c r="E40" s="10" t="s">
        <v>101</v>
      </c>
      <c r="F40" s="33" t="s">
        <v>21</v>
      </c>
      <c r="G40" s="10"/>
    </row>
    <row r="41" spans="1:7" ht="59.25" hidden="1" customHeight="1" x14ac:dyDescent="0.2">
      <c r="A41" s="12">
        <v>6</v>
      </c>
      <c r="B41" s="4" t="s">
        <v>173</v>
      </c>
      <c r="C41" s="7" t="s">
        <v>189</v>
      </c>
      <c r="D41" s="5">
        <v>3225</v>
      </c>
      <c r="E41" s="10" t="s">
        <v>101</v>
      </c>
      <c r="F41" s="59" t="s">
        <v>16</v>
      </c>
      <c r="G41" s="10"/>
    </row>
    <row r="42" spans="1:7" ht="59.25" hidden="1" customHeight="1" x14ac:dyDescent="0.2">
      <c r="A42" s="12">
        <v>7</v>
      </c>
      <c r="B42" s="4" t="s">
        <v>174</v>
      </c>
      <c r="C42" s="7" t="s">
        <v>184</v>
      </c>
      <c r="D42" s="5">
        <v>24302</v>
      </c>
      <c r="E42" s="10" t="s">
        <v>101</v>
      </c>
      <c r="F42" s="59" t="s">
        <v>4</v>
      </c>
      <c r="G42" s="10"/>
    </row>
    <row r="43" spans="1:7" ht="59.25" hidden="1" customHeight="1" x14ac:dyDescent="0.2">
      <c r="A43" s="12">
        <v>8</v>
      </c>
      <c r="B43" s="4" t="s">
        <v>174</v>
      </c>
      <c r="C43" s="7" t="s">
        <v>185</v>
      </c>
      <c r="D43" s="5">
        <v>7932</v>
      </c>
      <c r="E43" s="10" t="s">
        <v>101</v>
      </c>
      <c r="F43" s="33" t="s">
        <v>32</v>
      </c>
      <c r="G43" s="10"/>
    </row>
    <row r="44" spans="1:7" ht="59.25" hidden="1" customHeight="1" x14ac:dyDescent="0.2">
      <c r="A44" s="12">
        <v>9</v>
      </c>
      <c r="B44" s="4" t="s">
        <v>174</v>
      </c>
      <c r="C44" s="7" t="s">
        <v>102</v>
      </c>
      <c r="D44" s="5">
        <v>32861</v>
      </c>
      <c r="E44" s="10" t="s">
        <v>101</v>
      </c>
      <c r="F44" s="59" t="s">
        <v>20</v>
      </c>
      <c r="G44" s="10"/>
    </row>
    <row r="45" spans="1:7" ht="59.25" hidden="1" customHeight="1" x14ac:dyDescent="0.2">
      <c r="A45" s="12">
        <v>10</v>
      </c>
      <c r="B45" s="4" t="s">
        <v>175</v>
      </c>
      <c r="C45" s="7" t="s">
        <v>186</v>
      </c>
      <c r="D45" s="5">
        <v>22461</v>
      </c>
      <c r="E45" s="10" t="s">
        <v>101</v>
      </c>
      <c r="F45" s="59" t="s">
        <v>36</v>
      </c>
      <c r="G45" s="10"/>
    </row>
    <row r="46" spans="1:7" ht="59.25" hidden="1" customHeight="1" x14ac:dyDescent="0.2">
      <c r="A46" s="12">
        <v>11</v>
      </c>
      <c r="B46" s="4" t="s">
        <v>175</v>
      </c>
      <c r="C46" s="7" t="s">
        <v>187</v>
      </c>
      <c r="D46" s="5">
        <v>15712</v>
      </c>
      <c r="E46" s="10" t="s">
        <v>101</v>
      </c>
      <c r="F46" s="59" t="s">
        <v>4</v>
      </c>
      <c r="G46" s="10"/>
    </row>
    <row r="47" spans="1:7" ht="59.25" hidden="1" customHeight="1" x14ac:dyDescent="0.2">
      <c r="A47" s="12">
        <v>12</v>
      </c>
      <c r="B47" s="4" t="s">
        <v>176</v>
      </c>
      <c r="C47" s="7" t="s">
        <v>188</v>
      </c>
      <c r="D47" s="5">
        <v>5163</v>
      </c>
      <c r="E47" s="10" t="s">
        <v>101</v>
      </c>
      <c r="F47" s="59" t="s">
        <v>7</v>
      </c>
      <c r="G47" s="10"/>
    </row>
    <row r="48" spans="1:7" ht="59.25" hidden="1" customHeight="1" x14ac:dyDescent="0.2">
      <c r="A48" s="12">
        <v>13</v>
      </c>
      <c r="B48" s="4" t="s">
        <v>177</v>
      </c>
      <c r="C48" s="7" t="s">
        <v>94</v>
      </c>
      <c r="D48" s="5">
        <v>7675</v>
      </c>
      <c r="E48" s="10" t="s">
        <v>101</v>
      </c>
      <c r="F48" s="59" t="s">
        <v>30</v>
      </c>
      <c r="G48" s="10"/>
    </row>
    <row r="49" spans="1:7" ht="59.25" hidden="1" customHeight="1" x14ac:dyDescent="0.2">
      <c r="A49" s="12">
        <v>14</v>
      </c>
      <c r="B49" s="4" t="s">
        <v>177</v>
      </c>
      <c r="C49" s="7" t="s">
        <v>190</v>
      </c>
      <c r="D49" s="5">
        <v>1585</v>
      </c>
      <c r="E49" s="10" t="s">
        <v>101</v>
      </c>
      <c r="F49" s="33" t="s">
        <v>18</v>
      </c>
      <c r="G49" s="10"/>
    </row>
    <row r="50" spans="1:7" ht="59.25" hidden="1" customHeight="1" x14ac:dyDescent="0.2">
      <c r="A50" s="12">
        <v>15</v>
      </c>
      <c r="B50" s="4" t="s">
        <v>177</v>
      </c>
      <c r="C50" s="7" t="s">
        <v>191</v>
      </c>
      <c r="D50" s="5">
        <v>12734</v>
      </c>
      <c r="E50" s="10" t="s">
        <v>101</v>
      </c>
      <c r="F50" s="33" t="s">
        <v>12</v>
      </c>
      <c r="G50" s="10"/>
    </row>
    <row r="51" spans="1:7" ht="59.25" hidden="1" customHeight="1" x14ac:dyDescent="0.2">
      <c r="A51" s="12">
        <v>16</v>
      </c>
      <c r="B51" s="4" t="s">
        <v>177</v>
      </c>
      <c r="C51" s="7" t="s">
        <v>192</v>
      </c>
      <c r="D51" s="5">
        <v>1154</v>
      </c>
      <c r="E51" s="10" t="s">
        <v>101</v>
      </c>
      <c r="F51" s="59" t="s">
        <v>8</v>
      </c>
      <c r="G51" s="10"/>
    </row>
    <row r="52" spans="1:7" ht="59.25" hidden="1" customHeight="1" x14ac:dyDescent="0.2">
      <c r="A52" s="12">
        <v>17</v>
      </c>
      <c r="B52" s="4" t="s">
        <v>178</v>
      </c>
      <c r="C52" s="7" t="s">
        <v>193</v>
      </c>
      <c r="D52" s="5">
        <v>8991</v>
      </c>
      <c r="E52" s="10" t="s">
        <v>101</v>
      </c>
      <c r="F52" s="59" t="s">
        <v>7</v>
      </c>
      <c r="G52" s="10"/>
    </row>
    <row r="53" spans="1:7" ht="59.25" hidden="1" customHeight="1" x14ac:dyDescent="0.2">
      <c r="A53" s="12">
        <v>18</v>
      </c>
      <c r="B53" s="4" t="s">
        <v>179</v>
      </c>
      <c r="C53" s="7" t="s">
        <v>194</v>
      </c>
      <c r="D53" s="5">
        <v>3730</v>
      </c>
      <c r="E53" s="10" t="s">
        <v>101</v>
      </c>
      <c r="F53" s="33" t="s">
        <v>42</v>
      </c>
      <c r="G53" s="10"/>
    </row>
    <row r="54" spans="1:7" ht="59.25" hidden="1" customHeight="1" x14ac:dyDescent="0.2">
      <c r="A54" s="37">
        <v>1</v>
      </c>
      <c r="B54" s="18" t="s">
        <v>196</v>
      </c>
      <c r="C54" s="42" t="s">
        <v>72</v>
      </c>
      <c r="D54" s="18">
        <v>1612</v>
      </c>
      <c r="E54" s="18" t="s">
        <v>157</v>
      </c>
      <c r="F54" s="32" t="s">
        <v>56</v>
      </c>
      <c r="G54" s="18" t="s">
        <v>195</v>
      </c>
    </row>
    <row r="55" spans="1:7" ht="59.25" hidden="1" customHeight="1" x14ac:dyDescent="0.2">
      <c r="A55" s="37">
        <v>2</v>
      </c>
      <c r="B55" s="18" t="s">
        <v>197</v>
      </c>
      <c r="C55" s="42" t="s">
        <v>199</v>
      </c>
      <c r="D55" s="18">
        <v>1758</v>
      </c>
      <c r="E55" s="18" t="s">
        <v>157</v>
      </c>
      <c r="F55" s="32" t="s">
        <v>41</v>
      </c>
      <c r="G55" s="18" t="s">
        <v>198</v>
      </c>
    </row>
    <row r="56" spans="1:7" ht="59.25" hidden="1" customHeight="1" x14ac:dyDescent="0.2">
      <c r="A56" s="37">
        <v>3</v>
      </c>
      <c r="B56" s="18" t="s">
        <v>177</v>
      </c>
      <c r="C56" s="42" t="s">
        <v>202</v>
      </c>
      <c r="D56" s="18">
        <v>2052</v>
      </c>
      <c r="E56" s="18" t="s">
        <v>157</v>
      </c>
      <c r="F56" s="32" t="s">
        <v>5</v>
      </c>
      <c r="G56" s="18" t="s">
        <v>200</v>
      </c>
    </row>
    <row r="57" spans="1:7" ht="59.25" hidden="1" customHeight="1" x14ac:dyDescent="0.2">
      <c r="A57" s="37">
        <v>4</v>
      </c>
      <c r="B57" s="18" t="s">
        <v>177</v>
      </c>
      <c r="C57" s="42" t="s">
        <v>203</v>
      </c>
      <c r="D57" s="18">
        <v>2736</v>
      </c>
      <c r="E57" s="18" t="s">
        <v>157</v>
      </c>
      <c r="F57" s="32" t="s">
        <v>24</v>
      </c>
      <c r="G57" s="18" t="s">
        <v>201</v>
      </c>
    </row>
    <row r="58" spans="1:7" ht="59.25" hidden="1" customHeight="1" x14ac:dyDescent="0.2">
      <c r="A58" s="37">
        <v>5</v>
      </c>
      <c r="B58" s="18" t="s">
        <v>206</v>
      </c>
      <c r="C58" s="42" t="s">
        <v>205</v>
      </c>
      <c r="D58" s="18">
        <v>8988</v>
      </c>
      <c r="E58" s="18" t="s">
        <v>157</v>
      </c>
      <c r="F58" s="32" t="s">
        <v>10</v>
      </c>
      <c r="G58" s="18" t="s">
        <v>204</v>
      </c>
    </row>
    <row r="59" spans="1:7" ht="59.25" hidden="1" customHeight="1" x14ac:dyDescent="0.2">
      <c r="A59" s="12">
        <v>1</v>
      </c>
      <c r="B59" s="4" t="s">
        <v>225</v>
      </c>
      <c r="C59" s="6" t="s">
        <v>234</v>
      </c>
      <c r="D59" s="5">
        <v>3357</v>
      </c>
      <c r="E59" s="10" t="s">
        <v>101</v>
      </c>
      <c r="F59" s="61" t="s">
        <v>55</v>
      </c>
      <c r="G59" s="10"/>
    </row>
    <row r="60" spans="1:7" ht="59.25" hidden="1" customHeight="1" x14ac:dyDescent="0.2">
      <c r="A60" s="12">
        <v>2</v>
      </c>
      <c r="B60" s="4" t="s">
        <v>226</v>
      </c>
      <c r="C60" s="6" t="s">
        <v>235</v>
      </c>
      <c r="D60" s="5">
        <v>2350</v>
      </c>
      <c r="E60" s="10" t="s">
        <v>101</v>
      </c>
      <c r="F60" s="59" t="s">
        <v>4</v>
      </c>
      <c r="G60" s="10"/>
    </row>
    <row r="61" spans="1:7" ht="59.25" hidden="1" customHeight="1" x14ac:dyDescent="0.2">
      <c r="A61" s="12">
        <v>3</v>
      </c>
      <c r="B61" s="4" t="s">
        <v>227</v>
      </c>
      <c r="C61" s="41" t="s">
        <v>262</v>
      </c>
      <c r="D61" s="5">
        <v>29960</v>
      </c>
      <c r="E61" s="10" t="s">
        <v>101</v>
      </c>
      <c r="F61" s="33" t="s">
        <v>12</v>
      </c>
      <c r="G61" s="10"/>
    </row>
    <row r="62" spans="1:7" ht="59.25" hidden="1" customHeight="1" x14ac:dyDescent="0.2">
      <c r="A62" s="12">
        <v>4</v>
      </c>
      <c r="B62" s="4" t="s">
        <v>227</v>
      </c>
      <c r="C62" s="6" t="s">
        <v>236</v>
      </c>
      <c r="D62" s="5">
        <v>14865</v>
      </c>
      <c r="E62" s="10" t="s">
        <v>101</v>
      </c>
      <c r="F62" s="33" t="s">
        <v>42</v>
      </c>
      <c r="G62" s="10"/>
    </row>
    <row r="63" spans="1:7" ht="59.25" hidden="1" customHeight="1" x14ac:dyDescent="0.2">
      <c r="A63" s="12">
        <v>5</v>
      </c>
      <c r="B63" s="4" t="s">
        <v>228</v>
      </c>
      <c r="C63" s="6" t="s">
        <v>237</v>
      </c>
      <c r="D63" s="5">
        <v>15258</v>
      </c>
      <c r="E63" s="10" t="s">
        <v>101</v>
      </c>
      <c r="F63" s="59" t="s">
        <v>4</v>
      </c>
      <c r="G63" s="10"/>
    </row>
    <row r="64" spans="1:7" ht="59.25" hidden="1" customHeight="1" x14ac:dyDescent="0.2">
      <c r="A64" s="12">
        <v>6</v>
      </c>
      <c r="B64" s="4" t="s">
        <v>229</v>
      </c>
      <c r="C64" s="6" t="s">
        <v>238</v>
      </c>
      <c r="D64" s="5">
        <v>3479</v>
      </c>
      <c r="E64" s="10" t="s">
        <v>101</v>
      </c>
      <c r="F64" s="58" t="s">
        <v>33</v>
      </c>
      <c r="G64" s="10"/>
    </row>
    <row r="65" spans="1:7" ht="59.25" hidden="1" customHeight="1" x14ac:dyDescent="0.2">
      <c r="A65" s="12">
        <v>7</v>
      </c>
      <c r="B65" s="4" t="s">
        <v>230</v>
      </c>
      <c r="C65" s="6" t="s">
        <v>239</v>
      </c>
      <c r="D65" s="5">
        <v>1127</v>
      </c>
      <c r="E65" s="10" t="s">
        <v>101</v>
      </c>
      <c r="F65" s="61" t="s">
        <v>55</v>
      </c>
      <c r="G65" s="10"/>
    </row>
    <row r="66" spans="1:7" ht="59.25" hidden="1" customHeight="1" x14ac:dyDescent="0.2">
      <c r="A66" s="12">
        <v>8</v>
      </c>
      <c r="B66" s="4" t="s">
        <v>231</v>
      </c>
      <c r="C66" s="6" t="s">
        <v>240</v>
      </c>
      <c r="D66" s="5">
        <v>2447</v>
      </c>
      <c r="E66" s="10" t="s">
        <v>101</v>
      </c>
      <c r="F66" s="61" t="s">
        <v>48</v>
      </c>
      <c r="G66" s="10"/>
    </row>
    <row r="67" spans="1:7" ht="59.25" hidden="1" customHeight="1" x14ac:dyDescent="0.2">
      <c r="A67" s="12">
        <v>9</v>
      </c>
      <c r="B67" s="4" t="s">
        <v>264</v>
      </c>
      <c r="C67" s="7" t="s">
        <v>266</v>
      </c>
      <c r="D67" s="5">
        <v>10053</v>
      </c>
      <c r="E67" s="10" t="s">
        <v>101</v>
      </c>
      <c r="F67" s="33" t="s">
        <v>57</v>
      </c>
      <c r="G67" s="10"/>
    </row>
    <row r="68" spans="1:7" ht="59.25" hidden="1" customHeight="1" x14ac:dyDescent="0.2">
      <c r="A68" s="12">
        <v>10</v>
      </c>
      <c r="B68" s="4" t="s">
        <v>264</v>
      </c>
      <c r="C68" s="7" t="s">
        <v>267</v>
      </c>
      <c r="D68" s="5">
        <v>12340</v>
      </c>
      <c r="E68" s="10" t="s">
        <v>101</v>
      </c>
      <c r="F68" s="59" t="s">
        <v>61</v>
      </c>
      <c r="G68" s="10"/>
    </row>
    <row r="69" spans="1:7" ht="59.25" hidden="1" customHeight="1" x14ac:dyDescent="0.2">
      <c r="A69" s="12">
        <v>11</v>
      </c>
      <c r="B69" s="4" t="s">
        <v>265</v>
      </c>
      <c r="C69" s="7" t="s">
        <v>268</v>
      </c>
      <c r="D69" s="5">
        <v>867</v>
      </c>
      <c r="E69" s="10" t="s">
        <v>101</v>
      </c>
      <c r="F69" s="61" t="s">
        <v>55</v>
      </c>
      <c r="G69" s="10"/>
    </row>
    <row r="70" spans="1:7" ht="59.25" hidden="1" customHeight="1" x14ac:dyDescent="0.2">
      <c r="A70" s="12">
        <v>12</v>
      </c>
      <c r="B70" s="4" t="s">
        <v>232</v>
      </c>
      <c r="C70" s="6" t="s">
        <v>242</v>
      </c>
      <c r="D70" s="5">
        <v>80025</v>
      </c>
      <c r="E70" s="10" t="s">
        <v>101</v>
      </c>
      <c r="F70" s="58" t="s">
        <v>25</v>
      </c>
      <c r="G70" s="10"/>
    </row>
    <row r="71" spans="1:7" ht="94.5" hidden="1" customHeight="1" x14ac:dyDescent="0.2">
      <c r="A71" s="12">
        <v>13</v>
      </c>
      <c r="B71" s="4" t="s">
        <v>233</v>
      </c>
      <c r="C71" s="6" t="s">
        <v>241</v>
      </c>
      <c r="D71" s="5">
        <v>1092</v>
      </c>
      <c r="E71" s="10" t="s">
        <v>101</v>
      </c>
      <c r="F71" s="59" t="s">
        <v>53</v>
      </c>
      <c r="G71" s="10"/>
    </row>
    <row r="72" spans="1:7" ht="94.5" hidden="1" customHeight="1" x14ac:dyDescent="0.2">
      <c r="A72" s="37">
        <v>1</v>
      </c>
      <c r="B72" s="18" t="s">
        <v>248</v>
      </c>
      <c r="C72" s="42" t="s">
        <v>249</v>
      </c>
      <c r="D72" s="18">
        <v>1289</v>
      </c>
      <c r="E72" s="18" t="s">
        <v>157</v>
      </c>
      <c r="F72" s="32" t="s">
        <v>43</v>
      </c>
      <c r="G72" s="18" t="s">
        <v>247</v>
      </c>
    </row>
    <row r="73" spans="1:7" ht="94.5" hidden="1" customHeight="1" x14ac:dyDescent="0.2">
      <c r="A73" s="37">
        <v>2</v>
      </c>
      <c r="B73" s="18" t="s">
        <v>228</v>
      </c>
      <c r="C73" s="42" t="s">
        <v>251</v>
      </c>
      <c r="D73" s="43">
        <v>3955.5</v>
      </c>
      <c r="E73" s="18" t="s">
        <v>157</v>
      </c>
      <c r="F73" s="32" t="s">
        <v>30</v>
      </c>
      <c r="G73" s="18" t="s">
        <v>250</v>
      </c>
    </row>
    <row r="74" spans="1:7" ht="94.5" hidden="1" customHeight="1" x14ac:dyDescent="0.2">
      <c r="A74" s="37">
        <v>3</v>
      </c>
      <c r="B74" s="18" t="s">
        <v>246</v>
      </c>
      <c r="C74" s="42" t="s">
        <v>245</v>
      </c>
      <c r="D74" s="43">
        <v>19977.89</v>
      </c>
      <c r="E74" s="18" t="s">
        <v>243</v>
      </c>
      <c r="F74" s="32" t="s">
        <v>13</v>
      </c>
      <c r="G74" s="18" t="s">
        <v>244</v>
      </c>
    </row>
    <row r="75" spans="1:7" ht="94.5" hidden="1" customHeight="1" x14ac:dyDescent="0.2">
      <c r="A75" s="37">
        <v>4</v>
      </c>
      <c r="B75" s="18" t="s">
        <v>260</v>
      </c>
      <c r="C75" s="35" t="s">
        <v>261</v>
      </c>
      <c r="D75" s="43">
        <v>3078</v>
      </c>
      <c r="E75" s="18" t="s">
        <v>157</v>
      </c>
      <c r="F75" s="32" t="s">
        <v>4</v>
      </c>
      <c r="G75" s="18" t="s">
        <v>259</v>
      </c>
    </row>
    <row r="76" spans="1:7" ht="59.25" hidden="1" customHeight="1" x14ac:dyDescent="0.2">
      <c r="A76" s="12">
        <v>1</v>
      </c>
      <c r="B76" s="4" t="s">
        <v>275</v>
      </c>
      <c r="C76" s="33" t="s">
        <v>292</v>
      </c>
      <c r="D76" s="5">
        <v>5854</v>
      </c>
      <c r="E76" s="10" t="s">
        <v>101</v>
      </c>
      <c r="F76" s="59" t="s">
        <v>54</v>
      </c>
      <c r="G76" s="10"/>
    </row>
    <row r="77" spans="1:7" ht="59.25" hidden="1" customHeight="1" x14ac:dyDescent="0.2">
      <c r="A77" s="12">
        <v>2</v>
      </c>
      <c r="B77" s="4" t="s">
        <v>275</v>
      </c>
      <c r="C77" s="7" t="s">
        <v>293</v>
      </c>
      <c r="D77" s="5">
        <v>19625</v>
      </c>
      <c r="E77" s="10" t="s">
        <v>101</v>
      </c>
      <c r="F77" s="59" t="s">
        <v>9</v>
      </c>
      <c r="G77" s="10"/>
    </row>
    <row r="78" spans="1:7" ht="59.25" hidden="1" customHeight="1" x14ac:dyDescent="0.2">
      <c r="A78" s="12">
        <v>3</v>
      </c>
      <c r="B78" s="4" t="s">
        <v>276</v>
      </c>
      <c r="C78" s="7" t="s">
        <v>294</v>
      </c>
      <c r="D78" s="5">
        <v>43257</v>
      </c>
      <c r="E78" s="10" t="s">
        <v>101</v>
      </c>
      <c r="F78" s="58" t="s">
        <v>25</v>
      </c>
      <c r="G78" s="10"/>
    </row>
    <row r="79" spans="1:7" ht="59.25" hidden="1" customHeight="1" x14ac:dyDescent="0.2">
      <c r="A79" s="12">
        <v>4</v>
      </c>
      <c r="B79" s="4" t="s">
        <v>277</v>
      </c>
      <c r="C79" s="7" t="s">
        <v>295</v>
      </c>
      <c r="D79" s="5">
        <v>2379</v>
      </c>
      <c r="E79" s="10" t="s">
        <v>101</v>
      </c>
      <c r="F79" s="59" t="s">
        <v>5</v>
      </c>
      <c r="G79" s="10"/>
    </row>
    <row r="80" spans="1:7" ht="59.25" hidden="1" customHeight="1" x14ac:dyDescent="0.2">
      <c r="A80" s="12">
        <v>5</v>
      </c>
      <c r="B80" s="4" t="s">
        <v>277</v>
      </c>
      <c r="C80" s="7" t="s">
        <v>296</v>
      </c>
      <c r="D80" s="5">
        <v>1135</v>
      </c>
      <c r="E80" s="10" t="s">
        <v>101</v>
      </c>
      <c r="F80" s="59" t="s">
        <v>30</v>
      </c>
      <c r="G80" s="10"/>
    </row>
    <row r="81" spans="1:7" ht="59.25" hidden="1" customHeight="1" x14ac:dyDescent="0.2">
      <c r="A81" s="12">
        <v>6</v>
      </c>
      <c r="B81" s="4" t="s">
        <v>278</v>
      </c>
      <c r="C81" s="7" t="s">
        <v>309</v>
      </c>
      <c r="D81" s="5">
        <v>1603</v>
      </c>
      <c r="E81" s="10" t="s">
        <v>101</v>
      </c>
      <c r="F81" s="59" t="s">
        <v>30</v>
      </c>
      <c r="G81" s="10"/>
    </row>
    <row r="82" spans="1:7" ht="59.25" hidden="1" customHeight="1" x14ac:dyDescent="0.2">
      <c r="A82" s="12">
        <v>7</v>
      </c>
      <c r="B82" s="4" t="s">
        <v>279</v>
      </c>
      <c r="C82" s="39" t="s">
        <v>336</v>
      </c>
      <c r="D82" s="5">
        <v>10162</v>
      </c>
      <c r="E82" s="10" t="s">
        <v>101</v>
      </c>
      <c r="F82" s="33" t="s">
        <v>57</v>
      </c>
      <c r="G82" s="72" t="s">
        <v>650</v>
      </c>
    </row>
    <row r="83" spans="1:7" ht="59.25" hidden="1" customHeight="1" x14ac:dyDescent="0.2">
      <c r="A83" s="12">
        <v>8</v>
      </c>
      <c r="B83" s="4" t="s">
        <v>280</v>
      </c>
      <c r="C83" s="7" t="s">
        <v>297</v>
      </c>
      <c r="D83" s="5">
        <v>7769</v>
      </c>
      <c r="E83" s="10" t="s">
        <v>101</v>
      </c>
      <c r="F83" s="59" t="s">
        <v>28</v>
      </c>
      <c r="G83" s="10"/>
    </row>
    <row r="84" spans="1:7" ht="59.25" hidden="1" customHeight="1" x14ac:dyDescent="0.2">
      <c r="A84" s="12">
        <v>9</v>
      </c>
      <c r="B84" s="4" t="s">
        <v>281</v>
      </c>
      <c r="C84" s="7" t="s">
        <v>298</v>
      </c>
      <c r="D84" s="5">
        <v>5453</v>
      </c>
      <c r="E84" s="10" t="s">
        <v>101</v>
      </c>
      <c r="F84" s="59" t="s">
        <v>30</v>
      </c>
      <c r="G84" s="10"/>
    </row>
    <row r="85" spans="1:7" ht="59.25" hidden="1" customHeight="1" x14ac:dyDescent="0.2">
      <c r="A85" s="12">
        <v>10</v>
      </c>
      <c r="B85" s="4" t="s">
        <v>282</v>
      </c>
      <c r="C85" s="7" t="s">
        <v>299</v>
      </c>
      <c r="D85" s="5">
        <v>1909</v>
      </c>
      <c r="E85" s="10" t="s">
        <v>101</v>
      </c>
      <c r="F85" s="59" t="s">
        <v>58</v>
      </c>
      <c r="G85" s="10"/>
    </row>
    <row r="86" spans="1:7" ht="59.25" hidden="1" customHeight="1" x14ac:dyDescent="0.2">
      <c r="A86" s="12">
        <v>11</v>
      </c>
      <c r="B86" s="4" t="s">
        <v>283</v>
      </c>
      <c r="C86" s="39" t="s">
        <v>338</v>
      </c>
      <c r="D86" s="5">
        <v>9651</v>
      </c>
      <c r="E86" s="10" t="s">
        <v>101</v>
      </c>
      <c r="F86" s="59" t="s">
        <v>30</v>
      </c>
      <c r="G86" s="10"/>
    </row>
    <row r="87" spans="1:7" ht="59.25" hidden="1" customHeight="1" x14ac:dyDescent="0.2">
      <c r="A87" s="12">
        <v>12</v>
      </c>
      <c r="B87" s="4" t="s">
        <v>284</v>
      </c>
      <c r="C87" s="7" t="s">
        <v>300</v>
      </c>
      <c r="D87" s="5">
        <v>3623</v>
      </c>
      <c r="E87" s="10" t="s">
        <v>101</v>
      </c>
      <c r="F87" s="33" t="s">
        <v>15</v>
      </c>
      <c r="G87" s="10"/>
    </row>
    <row r="88" spans="1:7" ht="59.25" hidden="1" customHeight="1" x14ac:dyDescent="0.2">
      <c r="A88" s="12">
        <v>13</v>
      </c>
      <c r="B88" s="4" t="s">
        <v>285</v>
      </c>
      <c r="C88" s="7" t="s">
        <v>301</v>
      </c>
      <c r="D88" s="5">
        <v>832</v>
      </c>
      <c r="E88" s="10" t="s">
        <v>101</v>
      </c>
      <c r="F88" s="58" t="s">
        <v>43</v>
      </c>
      <c r="G88" s="10"/>
    </row>
    <row r="89" spans="1:7" ht="59.25" hidden="1" customHeight="1" x14ac:dyDescent="0.2">
      <c r="A89" s="12">
        <v>14</v>
      </c>
      <c r="B89" s="4" t="s">
        <v>287</v>
      </c>
      <c r="C89" s="7" t="s">
        <v>302</v>
      </c>
      <c r="D89" s="5">
        <v>4225</v>
      </c>
      <c r="E89" s="10" t="s">
        <v>101</v>
      </c>
      <c r="F89" s="59" t="s">
        <v>9</v>
      </c>
      <c r="G89" s="10"/>
    </row>
    <row r="90" spans="1:7" ht="59.25" hidden="1" customHeight="1" x14ac:dyDescent="0.2">
      <c r="A90" s="12">
        <v>15</v>
      </c>
      <c r="B90" s="4" t="s">
        <v>288</v>
      </c>
      <c r="C90" s="7" t="s">
        <v>303</v>
      </c>
      <c r="D90" s="5">
        <v>10933</v>
      </c>
      <c r="E90" s="10" t="s">
        <v>101</v>
      </c>
      <c r="F90" s="33" t="s">
        <v>57</v>
      </c>
      <c r="G90" s="72" t="s">
        <v>650</v>
      </c>
    </row>
    <row r="91" spans="1:7" ht="59.25" hidden="1" customHeight="1" x14ac:dyDescent="0.2">
      <c r="A91" s="12">
        <v>16</v>
      </c>
      <c r="B91" s="4" t="s">
        <v>286</v>
      </c>
      <c r="C91" s="7" t="s">
        <v>304</v>
      </c>
      <c r="D91" s="5">
        <v>1566</v>
      </c>
      <c r="E91" s="10" t="s">
        <v>101</v>
      </c>
      <c r="F91" s="59" t="s">
        <v>28</v>
      </c>
      <c r="G91" s="10"/>
    </row>
    <row r="92" spans="1:7" ht="59.25" hidden="1" customHeight="1" x14ac:dyDescent="0.2">
      <c r="A92" s="12">
        <v>17</v>
      </c>
      <c r="B92" s="4" t="s">
        <v>289</v>
      </c>
      <c r="C92" s="7" t="s">
        <v>305</v>
      </c>
      <c r="D92" s="5">
        <v>3056</v>
      </c>
      <c r="E92" s="10" t="s">
        <v>101</v>
      </c>
      <c r="F92" s="59" t="s">
        <v>7</v>
      </c>
      <c r="G92" s="10"/>
    </row>
    <row r="93" spans="1:7" ht="59.25" hidden="1" customHeight="1" x14ac:dyDescent="0.2">
      <c r="A93" s="12">
        <v>18</v>
      </c>
      <c r="B93" s="4" t="s">
        <v>289</v>
      </c>
      <c r="C93" s="7" t="s">
        <v>306</v>
      </c>
      <c r="D93" s="5">
        <v>7997</v>
      </c>
      <c r="E93" s="10" t="s">
        <v>101</v>
      </c>
      <c r="F93" s="59" t="s">
        <v>7</v>
      </c>
      <c r="G93" s="10"/>
    </row>
    <row r="94" spans="1:7" ht="59.25" hidden="1" customHeight="1" x14ac:dyDescent="0.2">
      <c r="A94" s="12">
        <v>19</v>
      </c>
      <c r="B94" s="4" t="s">
        <v>290</v>
      </c>
      <c r="C94" s="7" t="s">
        <v>307</v>
      </c>
      <c r="D94" s="5">
        <v>1621</v>
      </c>
      <c r="E94" s="10" t="s">
        <v>101</v>
      </c>
      <c r="F94" s="33" t="s">
        <v>57</v>
      </c>
      <c r="G94" s="10"/>
    </row>
    <row r="95" spans="1:7" ht="59.25" hidden="1" customHeight="1" x14ac:dyDescent="0.2">
      <c r="A95" s="12">
        <v>20</v>
      </c>
      <c r="B95" s="4" t="s">
        <v>291</v>
      </c>
      <c r="C95" s="7" t="s">
        <v>308</v>
      </c>
      <c r="D95" s="5">
        <v>28300</v>
      </c>
      <c r="E95" s="10" t="s">
        <v>101</v>
      </c>
      <c r="F95" s="59" t="s">
        <v>28</v>
      </c>
      <c r="G95" s="10"/>
    </row>
    <row r="96" spans="1:7" ht="59.25" hidden="1" customHeight="1" x14ac:dyDescent="0.2">
      <c r="A96" s="37">
        <v>1</v>
      </c>
      <c r="B96" s="18" t="s">
        <v>312</v>
      </c>
      <c r="C96" s="42" t="s">
        <v>311</v>
      </c>
      <c r="D96" s="43">
        <v>160000</v>
      </c>
      <c r="E96" s="18" t="s">
        <v>68</v>
      </c>
      <c r="F96" s="32" t="s">
        <v>32</v>
      </c>
      <c r="G96" s="18" t="s">
        <v>310</v>
      </c>
    </row>
    <row r="97" spans="1:7" ht="59.25" hidden="1" customHeight="1" x14ac:dyDescent="0.2">
      <c r="A97" s="37">
        <v>2</v>
      </c>
      <c r="B97" s="18" t="s">
        <v>314</v>
      </c>
      <c r="C97" s="42" t="s">
        <v>316</v>
      </c>
      <c r="D97" s="43">
        <v>4454</v>
      </c>
      <c r="E97" s="18" t="s">
        <v>157</v>
      </c>
      <c r="F97" s="32" t="s">
        <v>42</v>
      </c>
      <c r="G97" s="18" t="s">
        <v>313</v>
      </c>
    </row>
    <row r="98" spans="1:7" ht="59.25" hidden="1" customHeight="1" x14ac:dyDescent="0.2">
      <c r="A98" s="37">
        <v>3</v>
      </c>
      <c r="B98" s="18" t="s">
        <v>314</v>
      </c>
      <c r="C98" s="42" t="s">
        <v>317</v>
      </c>
      <c r="D98" s="43">
        <v>820</v>
      </c>
      <c r="E98" s="18" t="s">
        <v>157</v>
      </c>
      <c r="F98" s="32" t="s">
        <v>13</v>
      </c>
      <c r="G98" s="18" t="s">
        <v>315</v>
      </c>
    </row>
    <row r="99" spans="1:7" ht="59.25" hidden="1" customHeight="1" x14ac:dyDescent="0.2">
      <c r="A99" s="12">
        <v>1</v>
      </c>
      <c r="B99" s="4" t="s">
        <v>340</v>
      </c>
      <c r="C99" s="7" t="s">
        <v>352</v>
      </c>
      <c r="D99" s="5">
        <v>48941</v>
      </c>
      <c r="E99" s="10" t="s">
        <v>101</v>
      </c>
      <c r="F99" s="59" t="s">
        <v>37</v>
      </c>
      <c r="G99" s="10"/>
    </row>
    <row r="100" spans="1:7" ht="134.25" hidden="1" customHeight="1" x14ac:dyDescent="0.2">
      <c r="A100" s="12">
        <v>2</v>
      </c>
      <c r="B100" s="4" t="s">
        <v>359</v>
      </c>
      <c r="C100" s="7" t="s">
        <v>353</v>
      </c>
      <c r="D100" s="5">
        <v>5553</v>
      </c>
      <c r="E100" s="10" t="s">
        <v>101</v>
      </c>
      <c r="F100" s="58" t="s">
        <v>13</v>
      </c>
      <c r="G100" s="10"/>
    </row>
    <row r="101" spans="1:7" ht="59.25" hidden="1" customHeight="1" x14ac:dyDescent="0.2">
      <c r="A101" s="12">
        <v>3</v>
      </c>
      <c r="B101" s="4" t="s">
        <v>341</v>
      </c>
      <c r="C101" s="7" t="s">
        <v>354</v>
      </c>
      <c r="D101" s="5">
        <v>2272</v>
      </c>
      <c r="E101" s="10" t="s">
        <v>101</v>
      </c>
      <c r="F101" s="33" t="s">
        <v>38</v>
      </c>
      <c r="G101" s="10"/>
    </row>
    <row r="102" spans="1:7" ht="59.25" hidden="1" customHeight="1" x14ac:dyDescent="0.2">
      <c r="A102" s="12">
        <v>4</v>
      </c>
      <c r="B102" s="4" t="s">
        <v>342</v>
      </c>
      <c r="C102" s="7" t="s">
        <v>364</v>
      </c>
      <c r="D102" s="5">
        <v>7899</v>
      </c>
      <c r="E102" s="10" t="s">
        <v>101</v>
      </c>
      <c r="F102" s="33" t="s">
        <v>42</v>
      </c>
      <c r="G102" s="10"/>
    </row>
    <row r="103" spans="1:7" ht="59.25" hidden="1" customHeight="1" x14ac:dyDescent="0.2">
      <c r="A103" s="12">
        <v>5</v>
      </c>
      <c r="B103" s="4" t="s">
        <v>343</v>
      </c>
      <c r="C103" s="7" t="s">
        <v>361</v>
      </c>
      <c r="D103" s="5">
        <v>1508</v>
      </c>
      <c r="E103" s="10" t="s">
        <v>101</v>
      </c>
      <c r="F103" s="59" t="s">
        <v>16</v>
      </c>
      <c r="G103" s="10"/>
    </row>
    <row r="104" spans="1:7" ht="59.25" hidden="1" customHeight="1" x14ac:dyDescent="0.2">
      <c r="A104" s="12">
        <v>6</v>
      </c>
      <c r="B104" s="4" t="s">
        <v>343</v>
      </c>
      <c r="C104" s="7" t="s">
        <v>362</v>
      </c>
      <c r="D104" s="5">
        <v>1358</v>
      </c>
      <c r="E104" s="10" t="s">
        <v>101</v>
      </c>
      <c r="F104" s="59" t="s">
        <v>6</v>
      </c>
      <c r="G104" s="10"/>
    </row>
    <row r="105" spans="1:7" ht="59.25" hidden="1" customHeight="1" x14ac:dyDescent="0.2">
      <c r="A105" s="12">
        <v>7</v>
      </c>
      <c r="B105" s="4" t="s">
        <v>344</v>
      </c>
      <c r="C105" s="7" t="s">
        <v>363</v>
      </c>
      <c r="D105" s="5">
        <v>1358</v>
      </c>
      <c r="E105" s="10" t="s">
        <v>101</v>
      </c>
      <c r="F105" s="58" t="s">
        <v>23</v>
      </c>
      <c r="G105" s="10"/>
    </row>
    <row r="106" spans="1:7" ht="59.25" hidden="1" customHeight="1" x14ac:dyDescent="0.2">
      <c r="A106" s="12">
        <v>8</v>
      </c>
      <c r="B106" s="4" t="s">
        <v>345</v>
      </c>
      <c r="C106" s="7" t="s">
        <v>365</v>
      </c>
      <c r="D106" s="5">
        <v>3586</v>
      </c>
      <c r="E106" s="10" t="s">
        <v>101</v>
      </c>
      <c r="F106" s="58" t="s">
        <v>23</v>
      </c>
      <c r="G106" s="10"/>
    </row>
    <row r="107" spans="1:7" ht="59.25" hidden="1" customHeight="1" x14ac:dyDescent="0.2">
      <c r="A107" s="12">
        <v>9</v>
      </c>
      <c r="B107" s="4" t="s">
        <v>346</v>
      </c>
      <c r="C107" s="7" t="s">
        <v>366</v>
      </c>
      <c r="D107" s="5">
        <v>8060</v>
      </c>
      <c r="E107" s="10" t="s">
        <v>101</v>
      </c>
      <c r="F107" s="59" t="s">
        <v>37</v>
      </c>
      <c r="G107" s="10"/>
    </row>
    <row r="108" spans="1:7" ht="77.25" hidden="1" customHeight="1" x14ac:dyDescent="0.2">
      <c r="A108" s="12">
        <v>10</v>
      </c>
      <c r="B108" s="4" t="s">
        <v>347</v>
      </c>
      <c r="C108" s="7" t="s">
        <v>355</v>
      </c>
      <c r="D108" s="5">
        <v>4715</v>
      </c>
      <c r="E108" s="10" t="s">
        <v>101</v>
      </c>
      <c r="F108" s="59" t="s">
        <v>61</v>
      </c>
      <c r="G108" s="10"/>
    </row>
    <row r="109" spans="1:7" ht="59.25" hidden="1" customHeight="1" x14ac:dyDescent="0.2">
      <c r="A109" s="12">
        <v>11</v>
      </c>
      <c r="B109" s="4" t="s">
        <v>348</v>
      </c>
      <c r="C109" s="7" t="s">
        <v>367</v>
      </c>
      <c r="D109" s="5">
        <v>3236</v>
      </c>
      <c r="E109" s="10" t="s">
        <v>101</v>
      </c>
      <c r="F109" s="58" t="s">
        <v>23</v>
      </c>
      <c r="G109" s="10"/>
    </row>
    <row r="110" spans="1:7" ht="113.25" hidden="1" customHeight="1" x14ac:dyDescent="0.2">
      <c r="A110" s="12">
        <v>12</v>
      </c>
      <c r="B110" s="4" t="s">
        <v>349</v>
      </c>
      <c r="C110" s="6" t="s">
        <v>358</v>
      </c>
      <c r="D110" s="5">
        <v>41375</v>
      </c>
      <c r="E110" s="10" t="s">
        <v>101</v>
      </c>
      <c r="F110" s="59" t="s">
        <v>61</v>
      </c>
      <c r="G110" s="10"/>
    </row>
    <row r="111" spans="1:7" ht="59.25" hidden="1" customHeight="1" x14ac:dyDescent="0.2">
      <c r="A111" s="12">
        <v>13</v>
      </c>
      <c r="B111" s="4" t="s">
        <v>350</v>
      </c>
      <c r="C111" s="7" t="s">
        <v>368</v>
      </c>
      <c r="D111" s="5">
        <v>15183</v>
      </c>
      <c r="E111" s="10" t="s">
        <v>101</v>
      </c>
      <c r="F111" s="58" t="s">
        <v>23</v>
      </c>
      <c r="G111" s="10"/>
    </row>
    <row r="112" spans="1:7" ht="59.25" hidden="1" customHeight="1" x14ac:dyDescent="0.2">
      <c r="A112" s="12">
        <v>14</v>
      </c>
      <c r="B112" s="4" t="s">
        <v>350</v>
      </c>
      <c r="C112" s="7" t="s">
        <v>369</v>
      </c>
      <c r="D112" s="5">
        <v>2263</v>
      </c>
      <c r="E112" s="10" t="s">
        <v>101</v>
      </c>
      <c r="F112" s="59" t="s">
        <v>30</v>
      </c>
      <c r="G112" s="10"/>
    </row>
    <row r="113" spans="1:7" ht="59.25" hidden="1" customHeight="1" x14ac:dyDescent="0.2">
      <c r="A113" s="12">
        <v>15</v>
      </c>
      <c r="B113" s="4" t="s">
        <v>351</v>
      </c>
      <c r="C113" s="7" t="s">
        <v>370</v>
      </c>
      <c r="D113" s="5">
        <v>14973</v>
      </c>
      <c r="E113" s="10" t="s">
        <v>101</v>
      </c>
      <c r="F113" s="59" t="s">
        <v>30</v>
      </c>
      <c r="G113" s="10"/>
    </row>
    <row r="114" spans="1:7" ht="59.25" hidden="1" customHeight="1" x14ac:dyDescent="0.2">
      <c r="A114" s="12">
        <v>16</v>
      </c>
      <c r="B114" s="4" t="s">
        <v>351</v>
      </c>
      <c r="C114" s="7" t="s">
        <v>371</v>
      </c>
      <c r="D114" s="5">
        <v>6481</v>
      </c>
      <c r="E114" s="10" t="s">
        <v>101</v>
      </c>
      <c r="F114" s="59" t="s">
        <v>27</v>
      </c>
      <c r="G114" s="10"/>
    </row>
    <row r="115" spans="1:7" ht="59.25" hidden="1" customHeight="1" x14ac:dyDescent="0.2">
      <c r="A115" s="12">
        <v>17</v>
      </c>
      <c r="B115" s="4" t="s">
        <v>351</v>
      </c>
      <c r="C115" s="7" t="s">
        <v>372</v>
      </c>
      <c r="D115" s="5">
        <v>4736</v>
      </c>
      <c r="E115" s="10" t="s">
        <v>101</v>
      </c>
      <c r="F115" s="59" t="s">
        <v>36</v>
      </c>
      <c r="G115" s="10"/>
    </row>
    <row r="116" spans="1:7" ht="72.75" hidden="1" customHeight="1" x14ac:dyDescent="0.2">
      <c r="A116" s="12">
        <v>18</v>
      </c>
      <c r="B116" s="4" t="s">
        <v>360</v>
      </c>
      <c r="C116" s="7" t="s">
        <v>357</v>
      </c>
      <c r="D116" s="5">
        <v>11297</v>
      </c>
      <c r="E116" s="10" t="s">
        <v>101</v>
      </c>
      <c r="F116" s="59" t="s">
        <v>53</v>
      </c>
      <c r="G116" s="10"/>
    </row>
    <row r="117" spans="1:7" ht="59.25" hidden="1" customHeight="1" x14ac:dyDescent="0.2">
      <c r="A117" s="12">
        <v>19</v>
      </c>
      <c r="B117" s="4" t="s">
        <v>382</v>
      </c>
      <c r="C117" s="7" t="s">
        <v>356</v>
      </c>
      <c r="D117" s="5">
        <v>1449</v>
      </c>
      <c r="E117" s="10" t="s">
        <v>101</v>
      </c>
      <c r="F117" s="59" t="s">
        <v>8</v>
      </c>
      <c r="G117" s="10"/>
    </row>
    <row r="118" spans="1:7" ht="59.25" hidden="1" customHeight="1" x14ac:dyDescent="0.2">
      <c r="A118" s="37">
        <v>1</v>
      </c>
      <c r="B118" s="18" t="s">
        <v>375</v>
      </c>
      <c r="C118" s="42" t="s">
        <v>374</v>
      </c>
      <c r="D118" s="43">
        <v>211487.71</v>
      </c>
      <c r="E118" s="18" t="s">
        <v>66</v>
      </c>
      <c r="F118" s="32" t="s">
        <v>38</v>
      </c>
      <c r="G118" s="18" t="s">
        <v>373</v>
      </c>
    </row>
    <row r="119" spans="1:7" ht="59.25" hidden="1" customHeight="1" x14ac:dyDescent="0.2">
      <c r="A119" s="37">
        <v>2</v>
      </c>
      <c r="B119" s="18" t="s">
        <v>378</v>
      </c>
      <c r="C119" s="42" t="s">
        <v>377</v>
      </c>
      <c r="D119" s="43">
        <v>9500</v>
      </c>
      <c r="E119" s="18" t="s">
        <v>67</v>
      </c>
      <c r="F119" s="32" t="s">
        <v>4</v>
      </c>
      <c r="G119" s="18" t="s">
        <v>376</v>
      </c>
    </row>
    <row r="120" spans="1:7" ht="59.25" hidden="1" customHeight="1" x14ac:dyDescent="0.2">
      <c r="A120" s="37">
        <v>3</v>
      </c>
      <c r="B120" s="18" t="s">
        <v>381</v>
      </c>
      <c r="C120" s="42" t="s">
        <v>380</v>
      </c>
      <c r="D120" s="43">
        <f>9498.6+1711+400</f>
        <v>11609.6</v>
      </c>
      <c r="E120" s="18" t="s">
        <v>157</v>
      </c>
      <c r="F120" s="32" t="s">
        <v>55</v>
      </c>
      <c r="G120" s="18" t="s">
        <v>379</v>
      </c>
    </row>
    <row r="121" spans="1:7" ht="59.25" hidden="1" customHeight="1" x14ac:dyDescent="0.2">
      <c r="A121" s="37">
        <v>4</v>
      </c>
      <c r="B121" s="18" t="s">
        <v>382</v>
      </c>
      <c r="C121" s="42" t="s">
        <v>383</v>
      </c>
      <c r="D121" s="43">
        <v>34000</v>
      </c>
      <c r="E121" s="18" t="s">
        <v>67</v>
      </c>
      <c r="F121" s="32" t="s">
        <v>8</v>
      </c>
      <c r="G121" s="18" t="s">
        <v>414</v>
      </c>
    </row>
    <row r="122" spans="1:7" ht="59.25" hidden="1" customHeight="1" x14ac:dyDescent="0.2">
      <c r="A122" s="12">
        <v>1</v>
      </c>
      <c r="B122" s="4" t="s">
        <v>415</v>
      </c>
      <c r="C122" s="7" t="s">
        <v>429</v>
      </c>
      <c r="D122" s="5">
        <v>7515</v>
      </c>
      <c r="E122" s="10" t="s">
        <v>101</v>
      </c>
      <c r="F122" s="59" t="s">
        <v>20</v>
      </c>
      <c r="G122" s="10"/>
    </row>
    <row r="123" spans="1:7" ht="59.25" hidden="1" customHeight="1" x14ac:dyDescent="0.2">
      <c r="A123" s="12">
        <v>2</v>
      </c>
      <c r="B123" s="4" t="s">
        <v>415</v>
      </c>
      <c r="C123" s="7" t="s">
        <v>431</v>
      </c>
      <c r="D123" s="5">
        <v>1276</v>
      </c>
      <c r="E123" s="10" t="s">
        <v>101</v>
      </c>
      <c r="F123" s="59" t="s">
        <v>30</v>
      </c>
      <c r="G123" s="10"/>
    </row>
    <row r="124" spans="1:7" ht="59.25" hidden="1" customHeight="1" x14ac:dyDescent="0.2">
      <c r="A124" s="12">
        <v>3</v>
      </c>
      <c r="B124" s="4" t="s">
        <v>416</v>
      </c>
      <c r="C124" s="7" t="s">
        <v>432</v>
      </c>
      <c r="D124" s="5">
        <v>41902</v>
      </c>
      <c r="E124" s="10" t="s">
        <v>101</v>
      </c>
      <c r="F124" s="59" t="s">
        <v>6</v>
      </c>
      <c r="G124" s="10"/>
    </row>
    <row r="125" spans="1:7" ht="59.25" hidden="1" customHeight="1" x14ac:dyDescent="0.2">
      <c r="A125" s="12">
        <v>4</v>
      </c>
      <c r="B125" s="4" t="s">
        <v>417</v>
      </c>
      <c r="C125" s="7" t="s">
        <v>433</v>
      </c>
      <c r="D125" s="5">
        <v>44532</v>
      </c>
      <c r="E125" s="10" t="s">
        <v>101</v>
      </c>
      <c r="F125" s="59" t="s">
        <v>8</v>
      </c>
      <c r="G125" s="10"/>
    </row>
    <row r="126" spans="1:7" ht="59.25" hidden="1" customHeight="1" x14ac:dyDescent="0.2">
      <c r="A126" s="12">
        <v>5</v>
      </c>
      <c r="B126" s="4" t="s">
        <v>418</v>
      </c>
      <c r="C126" s="7" t="s">
        <v>434</v>
      </c>
      <c r="D126" s="5">
        <v>14860</v>
      </c>
      <c r="E126" s="10" t="s">
        <v>101</v>
      </c>
      <c r="F126" s="59" t="s">
        <v>7</v>
      </c>
      <c r="G126" s="10"/>
    </row>
    <row r="127" spans="1:7" ht="59.25" hidden="1" customHeight="1" x14ac:dyDescent="0.2">
      <c r="A127" s="12">
        <v>6</v>
      </c>
      <c r="B127" s="4" t="s">
        <v>419</v>
      </c>
      <c r="C127" s="7" t="s">
        <v>435</v>
      </c>
      <c r="D127" s="5">
        <v>6266</v>
      </c>
      <c r="E127" s="10" t="s">
        <v>101</v>
      </c>
      <c r="F127" s="33" t="s">
        <v>18</v>
      </c>
      <c r="G127" s="10"/>
    </row>
    <row r="128" spans="1:7" ht="59.25" hidden="1" customHeight="1" x14ac:dyDescent="0.2">
      <c r="A128" s="12">
        <v>7</v>
      </c>
      <c r="B128" s="4" t="s">
        <v>420</v>
      </c>
      <c r="C128" s="7" t="s">
        <v>78</v>
      </c>
      <c r="D128" s="5">
        <v>1914</v>
      </c>
      <c r="E128" s="10" t="s">
        <v>101</v>
      </c>
      <c r="F128" s="33" t="s">
        <v>35</v>
      </c>
      <c r="G128" s="10"/>
    </row>
    <row r="129" spans="1:7" ht="59.25" hidden="1" customHeight="1" x14ac:dyDescent="0.2">
      <c r="A129" s="12">
        <v>8</v>
      </c>
      <c r="B129" s="4" t="s">
        <v>421</v>
      </c>
      <c r="C129" s="7" t="s">
        <v>436</v>
      </c>
      <c r="D129" s="5">
        <v>5072</v>
      </c>
      <c r="E129" s="10" t="s">
        <v>101</v>
      </c>
      <c r="F129" s="59" t="s">
        <v>16</v>
      </c>
      <c r="G129" s="10"/>
    </row>
    <row r="130" spans="1:7" ht="59.25" hidden="1" customHeight="1" x14ac:dyDescent="0.2">
      <c r="A130" s="12">
        <v>9</v>
      </c>
      <c r="B130" s="4" t="s">
        <v>421</v>
      </c>
      <c r="C130" s="7" t="s">
        <v>437</v>
      </c>
      <c r="D130" s="5">
        <v>26501</v>
      </c>
      <c r="E130" s="10" t="s">
        <v>101</v>
      </c>
      <c r="F130" s="59" t="s">
        <v>6</v>
      </c>
      <c r="G130" s="10"/>
    </row>
    <row r="131" spans="1:7" ht="59.25" hidden="1" customHeight="1" x14ac:dyDescent="0.2">
      <c r="A131" s="12">
        <v>10</v>
      </c>
      <c r="B131" s="4" t="s">
        <v>422</v>
      </c>
      <c r="C131" s="7" t="s">
        <v>438</v>
      </c>
      <c r="D131" s="5">
        <v>1540</v>
      </c>
      <c r="E131" s="10" t="s">
        <v>101</v>
      </c>
      <c r="F131" s="59" t="s">
        <v>16</v>
      </c>
      <c r="G131" s="10"/>
    </row>
    <row r="132" spans="1:7" ht="59.25" hidden="1" customHeight="1" x14ac:dyDescent="0.2">
      <c r="A132" s="12">
        <v>11</v>
      </c>
      <c r="B132" s="4" t="s">
        <v>423</v>
      </c>
      <c r="C132" s="7" t="s">
        <v>439</v>
      </c>
      <c r="D132" s="5">
        <v>33015</v>
      </c>
      <c r="E132" s="10" t="s">
        <v>101</v>
      </c>
      <c r="F132" s="59" t="s">
        <v>6</v>
      </c>
      <c r="G132" s="10"/>
    </row>
    <row r="133" spans="1:7" ht="59.25" hidden="1" customHeight="1" x14ac:dyDescent="0.2">
      <c r="A133" s="12">
        <v>12</v>
      </c>
      <c r="B133" s="4" t="s">
        <v>424</v>
      </c>
      <c r="C133" s="7" t="s">
        <v>440</v>
      </c>
      <c r="D133" s="5">
        <v>1760</v>
      </c>
      <c r="E133" s="10" t="s">
        <v>101</v>
      </c>
      <c r="F133" s="59" t="s">
        <v>30</v>
      </c>
      <c r="G133" s="10"/>
    </row>
    <row r="134" spans="1:7" ht="59.25" hidden="1" customHeight="1" x14ac:dyDescent="0.2">
      <c r="A134" s="12">
        <v>13</v>
      </c>
      <c r="B134" s="4" t="s">
        <v>481</v>
      </c>
      <c r="C134" s="7" t="s">
        <v>441</v>
      </c>
      <c r="D134" s="5">
        <v>1594</v>
      </c>
      <c r="E134" s="10" t="s">
        <v>101</v>
      </c>
      <c r="F134" s="33" t="s">
        <v>18</v>
      </c>
      <c r="G134" s="10"/>
    </row>
    <row r="135" spans="1:7" ht="59.25" hidden="1" customHeight="1" x14ac:dyDescent="0.2">
      <c r="A135" s="12">
        <v>14</v>
      </c>
      <c r="B135" s="4" t="s">
        <v>425</v>
      </c>
      <c r="C135" s="7" t="s">
        <v>442</v>
      </c>
      <c r="D135" s="5">
        <v>36489</v>
      </c>
      <c r="E135" s="10" t="s">
        <v>101</v>
      </c>
      <c r="F135" s="59" t="s">
        <v>8</v>
      </c>
      <c r="G135" s="10"/>
    </row>
    <row r="136" spans="1:7" ht="59.25" hidden="1" customHeight="1" x14ac:dyDescent="0.2">
      <c r="A136" s="12">
        <v>15</v>
      </c>
      <c r="B136" s="4" t="s">
        <v>426</v>
      </c>
      <c r="C136" s="7" t="s">
        <v>443</v>
      </c>
      <c r="D136" s="5">
        <v>11495</v>
      </c>
      <c r="E136" s="10" t="s">
        <v>101</v>
      </c>
      <c r="F136" s="58" t="s">
        <v>23</v>
      </c>
      <c r="G136" s="10"/>
    </row>
    <row r="137" spans="1:7" ht="59.25" hidden="1" customHeight="1" x14ac:dyDescent="0.2">
      <c r="A137" s="12">
        <v>16</v>
      </c>
      <c r="B137" s="4" t="s">
        <v>426</v>
      </c>
      <c r="C137" s="7" t="s">
        <v>444</v>
      </c>
      <c r="D137" s="5">
        <v>11401</v>
      </c>
      <c r="E137" s="10" t="s">
        <v>101</v>
      </c>
      <c r="F137" s="59" t="s">
        <v>19</v>
      </c>
      <c r="G137" s="10"/>
    </row>
    <row r="138" spans="1:7" ht="59.25" hidden="1" customHeight="1" x14ac:dyDescent="0.2">
      <c r="A138" s="12">
        <v>17</v>
      </c>
      <c r="B138" s="4" t="s">
        <v>427</v>
      </c>
      <c r="C138" s="7" t="s">
        <v>445</v>
      </c>
      <c r="D138" s="5">
        <v>2545</v>
      </c>
      <c r="E138" s="10" t="s">
        <v>101</v>
      </c>
      <c r="F138" s="59" t="s">
        <v>16</v>
      </c>
      <c r="G138" s="10"/>
    </row>
    <row r="139" spans="1:7" ht="59.25" hidden="1" customHeight="1" x14ac:dyDescent="0.2">
      <c r="A139" s="12">
        <v>18</v>
      </c>
      <c r="B139" s="4" t="s">
        <v>427</v>
      </c>
      <c r="C139" s="7" t="s">
        <v>80</v>
      </c>
      <c r="D139" s="5">
        <v>4712</v>
      </c>
      <c r="E139" s="10" t="s">
        <v>101</v>
      </c>
      <c r="F139" s="59" t="s">
        <v>27</v>
      </c>
      <c r="G139" s="10"/>
    </row>
    <row r="140" spans="1:7" ht="59.25" hidden="1" customHeight="1" x14ac:dyDescent="0.2">
      <c r="A140" s="12">
        <v>19</v>
      </c>
      <c r="B140" s="4" t="s">
        <v>427</v>
      </c>
      <c r="C140" s="7" t="s">
        <v>86</v>
      </c>
      <c r="D140" s="5">
        <v>1972</v>
      </c>
      <c r="E140" s="10" t="s">
        <v>101</v>
      </c>
      <c r="F140" s="33" t="s">
        <v>15</v>
      </c>
      <c r="G140" s="10"/>
    </row>
    <row r="141" spans="1:7" ht="59.25" hidden="1" customHeight="1" x14ac:dyDescent="0.2">
      <c r="A141" s="12">
        <v>20</v>
      </c>
      <c r="B141" s="4" t="s">
        <v>428</v>
      </c>
      <c r="C141" s="7" t="s">
        <v>446</v>
      </c>
      <c r="D141" s="5">
        <v>8718</v>
      </c>
      <c r="E141" s="10" t="s">
        <v>101</v>
      </c>
      <c r="F141" s="59" t="s">
        <v>7</v>
      </c>
      <c r="G141" s="10"/>
    </row>
    <row r="142" spans="1:7" ht="79.5" hidden="1" customHeight="1" x14ac:dyDescent="0.2">
      <c r="A142" s="37">
        <v>1</v>
      </c>
      <c r="B142" s="18" t="s">
        <v>450</v>
      </c>
      <c r="C142" s="42" t="s">
        <v>449</v>
      </c>
      <c r="D142" s="43">
        <v>21862.6</v>
      </c>
      <c r="E142" s="18" t="s">
        <v>448</v>
      </c>
      <c r="F142" s="32" t="s">
        <v>4</v>
      </c>
      <c r="G142" s="18" t="s">
        <v>447</v>
      </c>
    </row>
    <row r="143" spans="1:7" ht="91.5" hidden="1" customHeight="1" x14ac:dyDescent="0.2">
      <c r="A143" s="37">
        <v>2</v>
      </c>
      <c r="B143" s="18" t="s">
        <v>459</v>
      </c>
      <c r="C143" s="35" t="s">
        <v>452</v>
      </c>
      <c r="D143" s="43">
        <v>25100</v>
      </c>
      <c r="E143" s="18" t="s">
        <v>64</v>
      </c>
      <c r="F143" s="32" t="s">
        <v>7</v>
      </c>
      <c r="G143" s="18" t="s">
        <v>451</v>
      </c>
    </row>
    <row r="144" spans="1:7" ht="59.25" hidden="1" customHeight="1" x14ac:dyDescent="0.2">
      <c r="A144" s="37">
        <v>3</v>
      </c>
      <c r="B144" s="18" t="s">
        <v>421</v>
      </c>
      <c r="C144" s="42" t="s">
        <v>454</v>
      </c>
      <c r="D144" s="43">
        <v>20000</v>
      </c>
      <c r="E144" s="18" t="s">
        <v>67</v>
      </c>
      <c r="F144" s="32" t="s">
        <v>19</v>
      </c>
      <c r="G144" s="18" t="s">
        <v>453</v>
      </c>
    </row>
    <row r="145" spans="1:7" ht="59.25" hidden="1" customHeight="1" x14ac:dyDescent="0.2">
      <c r="A145" s="37">
        <v>4</v>
      </c>
      <c r="B145" s="18" t="s">
        <v>421</v>
      </c>
      <c r="C145" s="42" t="s">
        <v>454</v>
      </c>
      <c r="D145" s="43">
        <v>16500</v>
      </c>
      <c r="E145" s="18" t="s">
        <v>67</v>
      </c>
      <c r="F145" s="32" t="s">
        <v>20</v>
      </c>
      <c r="G145" s="18" t="s">
        <v>455</v>
      </c>
    </row>
    <row r="146" spans="1:7" ht="59.25" hidden="1" customHeight="1" x14ac:dyDescent="0.2">
      <c r="A146" s="37">
        <v>5</v>
      </c>
      <c r="B146" s="18" t="s">
        <v>460</v>
      </c>
      <c r="C146" s="42" t="s">
        <v>245</v>
      </c>
      <c r="D146" s="43">
        <v>14983.42</v>
      </c>
      <c r="E146" s="18" t="s">
        <v>243</v>
      </c>
      <c r="F146" s="32" t="s">
        <v>7</v>
      </c>
      <c r="G146" s="18" t="s">
        <v>456</v>
      </c>
    </row>
    <row r="147" spans="1:7" ht="59.25" hidden="1" customHeight="1" x14ac:dyDescent="0.2">
      <c r="A147" s="37">
        <v>6</v>
      </c>
      <c r="B147" s="18" t="s">
        <v>424</v>
      </c>
      <c r="C147" s="35" t="s">
        <v>458</v>
      </c>
      <c r="D147" s="18">
        <v>7911</v>
      </c>
      <c r="E147" s="18" t="s">
        <v>157</v>
      </c>
      <c r="F147" s="32" t="s">
        <v>43</v>
      </c>
      <c r="G147" s="18" t="s">
        <v>457</v>
      </c>
    </row>
    <row r="148" spans="1:7" ht="59.25" hidden="1" customHeight="1" x14ac:dyDescent="0.2">
      <c r="A148" s="12">
        <v>1</v>
      </c>
      <c r="B148" s="4" t="s">
        <v>482</v>
      </c>
      <c r="C148" s="7" t="s">
        <v>495</v>
      </c>
      <c r="D148" s="5">
        <v>4682</v>
      </c>
      <c r="E148" s="10" t="s">
        <v>101</v>
      </c>
      <c r="F148" s="33" t="s">
        <v>15</v>
      </c>
      <c r="G148" s="10"/>
    </row>
    <row r="149" spans="1:7" ht="59.25" hidden="1" customHeight="1" x14ac:dyDescent="0.2">
      <c r="A149" s="12">
        <v>2</v>
      </c>
      <c r="B149" s="4" t="s">
        <v>482</v>
      </c>
      <c r="C149" s="7" t="s">
        <v>496</v>
      </c>
      <c r="D149" s="5">
        <v>18850</v>
      </c>
      <c r="E149" s="10" t="s">
        <v>101</v>
      </c>
      <c r="F149" s="58" t="s">
        <v>23</v>
      </c>
      <c r="G149" s="10"/>
    </row>
    <row r="150" spans="1:7" ht="59.25" hidden="1" customHeight="1" x14ac:dyDescent="0.2">
      <c r="A150" s="12">
        <v>3</v>
      </c>
      <c r="B150" s="4" t="s">
        <v>483</v>
      </c>
      <c r="C150" s="7" t="s">
        <v>497</v>
      </c>
      <c r="D150" s="5">
        <v>2389</v>
      </c>
      <c r="E150" s="10" t="s">
        <v>101</v>
      </c>
      <c r="F150" s="58" t="s">
        <v>43</v>
      </c>
      <c r="G150" s="10"/>
    </row>
    <row r="151" spans="1:7" ht="59.25" hidden="1" customHeight="1" x14ac:dyDescent="0.2">
      <c r="A151" s="12">
        <v>4</v>
      </c>
      <c r="B151" s="4" t="s">
        <v>484</v>
      </c>
      <c r="C151" s="7" t="s">
        <v>498</v>
      </c>
      <c r="D151" s="5">
        <v>9831</v>
      </c>
      <c r="E151" s="10" t="s">
        <v>101</v>
      </c>
      <c r="F151" s="59" t="s">
        <v>7</v>
      </c>
      <c r="G151" s="10"/>
    </row>
    <row r="152" spans="1:7" ht="59.25" hidden="1" customHeight="1" x14ac:dyDescent="0.2">
      <c r="A152" s="12">
        <v>5</v>
      </c>
      <c r="B152" s="4" t="s">
        <v>485</v>
      </c>
      <c r="C152" s="7" t="s">
        <v>499</v>
      </c>
      <c r="D152" s="5">
        <v>5590</v>
      </c>
      <c r="E152" s="10" t="s">
        <v>101</v>
      </c>
      <c r="F152" s="33" t="s">
        <v>14</v>
      </c>
      <c r="G152" s="10"/>
    </row>
    <row r="153" spans="1:7" ht="59.25" hidden="1" customHeight="1" x14ac:dyDescent="0.2">
      <c r="A153" s="12">
        <v>6</v>
      </c>
      <c r="B153" s="4" t="s">
        <v>486</v>
      </c>
      <c r="C153" s="7" t="s">
        <v>500</v>
      </c>
      <c r="D153" s="5">
        <v>36373</v>
      </c>
      <c r="E153" s="10" t="s">
        <v>101</v>
      </c>
      <c r="F153" s="59" t="s">
        <v>8</v>
      </c>
      <c r="G153" s="10"/>
    </row>
    <row r="154" spans="1:7" ht="59.25" hidden="1" customHeight="1" x14ac:dyDescent="0.2">
      <c r="A154" s="12">
        <v>7</v>
      </c>
      <c r="B154" s="4" t="s">
        <v>487</v>
      </c>
      <c r="C154" s="7" t="s">
        <v>501</v>
      </c>
      <c r="D154" s="5">
        <v>10211</v>
      </c>
      <c r="E154" s="10" t="s">
        <v>101</v>
      </c>
      <c r="F154" s="59" t="s">
        <v>44</v>
      </c>
      <c r="G154" s="10"/>
    </row>
    <row r="155" spans="1:7" ht="59.25" hidden="1" customHeight="1" x14ac:dyDescent="0.2">
      <c r="A155" s="12">
        <v>8</v>
      </c>
      <c r="B155" s="4" t="s">
        <v>488</v>
      </c>
      <c r="C155" s="7" t="s">
        <v>502</v>
      </c>
      <c r="D155" s="5">
        <v>9126</v>
      </c>
      <c r="E155" s="10" t="s">
        <v>101</v>
      </c>
      <c r="F155" s="33" t="s">
        <v>18</v>
      </c>
      <c r="G155" s="10"/>
    </row>
    <row r="156" spans="1:7" ht="59.25" hidden="1" customHeight="1" x14ac:dyDescent="0.2">
      <c r="A156" s="12">
        <v>9</v>
      </c>
      <c r="B156" s="4" t="s">
        <v>490</v>
      </c>
      <c r="C156" s="7" t="s">
        <v>503</v>
      </c>
      <c r="D156" s="5">
        <v>4424</v>
      </c>
      <c r="E156" s="10" t="s">
        <v>101</v>
      </c>
      <c r="F156" s="33" t="s">
        <v>18</v>
      </c>
      <c r="G156" s="10"/>
    </row>
    <row r="157" spans="1:7" ht="59.25" hidden="1" customHeight="1" x14ac:dyDescent="0.2">
      <c r="A157" s="12">
        <v>10</v>
      </c>
      <c r="B157" s="4" t="s">
        <v>489</v>
      </c>
      <c r="C157" s="7" t="s">
        <v>504</v>
      </c>
      <c r="D157" s="5">
        <v>8446</v>
      </c>
      <c r="E157" s="10" t="s">
        <v>101</v>
      </c>
      <c r="F157" s="61" t="s">
        <v>48</v>
      </c>
      <c r="G157" s="10"/>
    </row>
    <row r="158" spans="1:7" ht="59.25" hidden="1" customHeight="1" x14ac:dyDescent="0.2">
      <c r="A158" s="12">
        <v>11</v>
      </c>
      <c r="B158" s="4" t="s">
        <v>491</v>
      </c>
      <c r="C158" s="7" t="s">
        <v>505</v>
      </c>
      <c r="D158" s="5">
        <v>3557</v>
      </c>
      <c r="E158" s="10" t="s">
        <v>101</v>
      </c>
      <c r="F158" s="33" t="s">
        <v>57</v>
      </c>
      <c r="G158" s="10"/>
    </row>
    <row r="159" spans="1:7" ht="59.25" hidden="1" customHeight="1" x14ac:dyDescent="0.2">
      <c r="A159" s="12">
        <v>12</v>
      </c>
      <c r="B159" s="4" t="s">
        <v>492</v>
      </c>
      <c r="C159" s="7" t="s">
        <v>506</v>
      </c>
      <c r="D159" s="5">
        <v>64982</v>
      </c>
      <c r="E159" s="10" t="s">
        <v>101</v>
      </c>
      <c r="F159" s="59" t="s">
        <v>20</v>
      </c>
      <c r="G159" s="10"/>
    </row>
    <row r="160" spans="1:7" ht="59.25" hidden="1" customHeight="1" x14ac:dyDescent="0.2">
      <c r="A160" s="12">
        <v>13</v>
      </c>
      <c r="B160" s="4" t="s">
        <v>493</v>
      </c>
      <c r="C160" s="7" t="s">
        <v>507</v>
      </c>
      <c r="D160" s="5">
        <v>36459</v>
      </c>
      <c r="E160" s="10" t="s">
        <v>101</v>
      </c>
      <c r="F160" s="59" t="s">
        <v>16</v>
      </c>
      <c r="G160" s="10"/>
    </row>
    <row r="161" spans="1:7" ht="59.25" hidden="1" customHeight="1" x14ac:dyDescent="0.2">
      <c r="A161" s="12">
        <v>14</v>
      </c>
      <c r="B161" s="4" t="s">
        <v>494</v>
      </c>
      <c r="C161" s="7" t="s">
        <v>508</v>
      </c>
      <c r="D161" s="5">
        <v>4320</v>
      </c>
      <c r="E161" s="10" t="s">
        <v>101</v>
      </c>
      <c r="F161" s="33" t="s">
        <v>32</v>
      </c>
      <c r="G161" s="10"/>
    </row>
    <row r="162" spans="1:7" ht="59.25" hidden="1" customHeight="1" x14ac:dyDescent="0.2">
      <c r="A162" s="37">
        <v>1</v>
      </c>
      <c r="B162" s="18" t="s">
        <v>511</v>
      </c>
      <c r="C162" s="35" t="s">
        <v>510</v>
      </c>
      <c r="D162" s="43">
        <v>241925.46</v>
      </c>
      <c r="E162" s="18" t="s">
        <v>69</v>
      </c>
      <c r="F162" s="32" t="s">
        <v>7</v>
      </c>
      <c r="G162" s="18" t="s">
        <v>509</v>
      </c>
    </row>
    <row r="163" spans="1:7" ht="59.25" hidden="1" customHeight="1" x14ac:dyDescent="0.2">
      <c r="A163" s="37">
        <v>2</v>
      </c>
      <c r="B163" s="18" t="s">
        <v>516</v>
      </c>
      <c r="C163" s="35" t="s">
        <v>517</v>
      </c>
      <c r="D163" s="43">
        <v>4000</v>
      </c>
      <c r="E163" s="18" t="s">
        <v>67</v>
      </c>
      <c r="F163" s="32" t="s">
        <v>45</v>
      </c>
      <c r="G163" s="18" t="s">
        <v>512</v>
      </c>
    </row>
    <row r="164" spans="1:7" ht="59.25" hidden="1" customHeight="1" x14ac:dyDescent="0.2">
      <c r="A164" s="37">
        <v>3</v>
      </c>
      <c r="B164" s="18" t="s">
        <v>519</v>
      </c>
      <c r="C164" s="35" t="s">
        <v>518</v>
      </c>
      <c r="D164" s="43">
        <v>105000</v>
      </c>
      <c r="E164" s="18" t="s">
        <v>67</v>
      </c>
      <c r="F164" s="32" t="s">
        <v>18</v>
      </c>
      <c r="G164" s="18" t="s">
        <v>513</v>
      </c>
    </row>
    <row r="165" spans="1:7" ht="59.25" hidden="1" customHeight="1" x14ac:dyDescent="0.2">
      <c r="A165" s="37">
        <v>4</v>
      </c>
      <c r="B165" s="18" t="s">
        <v>521</v>
      </c>
      <c r="C165" s="35" t="s">
        <v>651</v>
      </c>
      <c r="D165" s="43">
        <v>23000</v>
      </c>
      <c r="E165" s="18" t="s">
        <v>67</v>
      </c>
      <c r="F165" s="32" t="s">
        <v>43</v>
      </c>
      <c r="G165" s="18" t="s">
        <v>514</v>
      </c>
    </row>
    <row r="166" spans="1:7" ht="59.25" hidden="1" customHeight="1" x14ac:dyDescent="0.2">
      <c r="A166" s="37">
        <v>5</v>
      </c>
      <c r="B166" s="18" t="s">
        <v>521</v>
      </c>
      <c r="C166" s="35" t="s">
        <v>520</v>
      </c>
      <c r="D166" s="43">
        <v>12000</v>
      </c>
      <c r="E166" s="18" t="s">
        <v>67</v>
      </c>
      <c r="F166" s="32" t="s">
        <v>31</v>
      </c>
      <c r="G166" s="18" t="s">
        <v>515</v>
      </c>
    </row>
    <row r="167" spans="1:7" ht="59.25" hidden="1" customHeight="1" x14ac:dyDescent="0.2">
      <c r="A167" s="12">
        <v>1</v>
      </c>
      <c r="B167" s="4" t="s">
        <v>522</v>
      </c>
      <c r="C167" s="7" t="s">
        <v>538</v>
      </c>
      <c r="D167" s="5">
        <v>905</v>
      </c>
      <c r="E167" s="10" t="s">
        <v>101</v>
      </c>
      <c r="F167" s="59" t="s">
        <v>39</v>
      </c>
      <c r="G167" s="10"/>
    </row>
    <row r="168" spans="1:7" ht="59.25" hidden="1" customHeight="1" x14ac:dyDescent="0.2">
      <c r="A168" s="12">
        <v>2</v>
      </c>
      <c r="B168" s="4" t="s">
        <v>523</v>
      </c>
      <c r="C168" s="7" t="s">
        <v>431</v>
      </c>
      <c r="D168" s="5">
        <v>1276</v>
      </c>
      <c r="E168" s="10" t="s">
        <v>101</v>
      </c>
      <c r="F168" s="33" t="s">
        <v>38</v>
      </c>
      <c r="G168" s="10"/>
    </row>
    <row r="169" spans="1:7" ht="59.25" hidden="1" customHeight="1" x14ac:dyDescent="0.2">
      <c r="A169" s="12">
        <v>3</v>
      </c>
      <c r="B169" s="4" t="s">
        <v>524</v>
      </c>
      <c r="C169" s="7" t="s">
        <v>539</v>
      </c>
      <c r="D169" s="5">
        <v>1358</v>
      </c>
      <c r="E169" s="10" t="s">
        <v>101</v>
      </c>
      <c r="F169" s="33" t="s">
        <v>15</v>
      </c>
      <c r="G169" s="10"/>
    </row>
    <row r="170" spans="1:7" ht="59.25" hidden="1" customHeight="1" x14ac:dyDescent="0.2">
      <c r="A170" s="12">
        <v>4</v>
      </c>
      <c r="B170" s="4" t="s">
        <v>524</v>
      </c>
      <c r="C170" s="6" t="s">
        <v>540</v>
      </c>
      <c r="D170" s="5">
        <v>2610</v>
      </c>
      <c r="E170" s="10" t="s">
        <v>101</v>
      </c>
      <c r="F170" s="59" t="s">
        <v>8</v>
      </c>
      <c r="G170" s="10"/>
    </row>
    <row r="171" spans="1:7" ht="59.25" hidden="1" customHeight="1" x14ac:dyDescent="0.2">
      <c r="A171" s="12">
        <v>5</v>
      </c>
      <c r="B171" s="4" t="s">
        <v>525</v>
      </c>
      <c r="C171" s="7" t="s">
        <v>541</v>
      </c>
      <c r="D171" s="5">
        <v>1402</v>
      </c>
      <c r="E171" s="10" t="s">
        <v>101</v>
      </c>
      <c r="F171" s="59" t="s">
        <v>39</v>
      </c>
      <c r="G171" s="10"/>
    </row>
    <row r="172" spans="1:7" ht="59.25" hidden="1" customHeight="1" x14ac:dyDescent="0.2">
      <c r="A172" s="12">
        <v>6</v>
      </c>
      <c r="B172" s="4" t="s">
        <v>526</v>
      </c>
      <c r="C172" s="7" t="s">
        <v>542</v>
      </c>
      <c r="D172" s="5">
        <v>3188</v>
      </c>
      <c r="E172" s="10" t="s">
        <v>101</v>
      </c>
      <c r="F172" s="59" t="s">
        <v>6</v>
      </c>
      <c r="G172" s="10"/>
    </row>
    <row r="173" spans="1:7" ht="59.25" hidden="1" customHeight="1" x14ac:dyDescent="0.2">
      <c r="A173" s="12">
        <v>7</v>
      </c>
      <c r="B173" s="4" t="s">
        <v>527</v>
      </c>
      <c r="C173" s="7" t="s">
        <v>543</v>
      </c>
      <c r="D173" s="5">
        <v>44179</v>
      </c>
      <c r="E173" s="10" t="s">
        <v>101</v>
      </c>
      <c r="F173" s="33" t="s">
        <v>18</v>
      </c>
      <c r="G173" s="10"/>
    </row>
    <row r="174" spans="1:7" ht="59.25" hidden="1" customHeight="1" x14ac:dyDescent="0.2">
      <c r="A174" s="12">
        <v>8</v>
      </c>
      <c r="B174" s="4" t="s">
        <v>527</v>
      </c>
      <c r="C174" s="7" t="s">
        <v>543</v>
      </c>
      <c r="D174" s="5">
        <v>33749</v>
      </c>
      <c r="E174" s="10" t="s">
        <v>101</v>
      </c>
      <c r="F174" s="58" t="s">
        <v>25</v>
      </c>
      <c r="G174" s="10"/>
    </row>
    <row r="175" spans="1:7" ht="59.25" hidden="1" customHeight="1" x14ac:dyDescent="0.2">
      <c r="A175" s="12">
        <v>9</v>
      </c>
      <c r="B175" s="4" t="s">
        <v>527</v>
      </c>
      <c r="C175" s="7" t="s">
        <v>543</v>
      </c>
      <c r="D175" s="5">
        <v>37885</v>
      </c>
      <c r="E175" s="10" t="s">
        <v>101</v>
      </c>
      <c r="F175" s="58" t="s">
        <v>17</v>
      </c>
      <c r="G175" s="10"/>
    </row>
    <row r="176" spans="1:7" ht="59.25" hidden="1" customHeight="1" x14ac:dyDescent="0.2">
      <c r="A176" s="12">
        <v>10</v>
      </c>
      <c r="B176" s="4" t="s">
        <v>527</v>
      </c>
      <c r="C176" s="7" t="s">
        <v>544</v>
      </c>
      <c r="D176" s="5">
        <v>5223</v>
      </c>
      <c r="E176" s="10" t="s">
        <v>101</v>
      </c>
      <c r="F176" s="58" t="s">
        <v>33</v>
      </c>
      <c r="G176" s="10"/>
    </row>
    <row r="177" spans="1:7" ht="59.25" hidden="1" customHeight="1" x14ac:dyDescent="0.2">
      <c r="A177" s="12">
        <v>11</v>
      </c>
      <c r="B177" s="4" t="s">
        <v>528</v>
      </c>
      <c r="C177" s="7" t="s">
        <v>545</v>
      </c>
      <c r="D177" s="5">
        <v>1949</v>
      </c>
      <c r="E177" s="10" t="s">
        <v>101</v>
      </c>
      <c r="F177" s="58" t="s">
        <v>17</v>
      </c>
      <c r="G177" s="10"/>
    </row>
    <row r="178" spans="1:7" ht="59.25" hidden="1" customHeight="1" x14ac:dyDescent="0.2">
      <c r="A178" s="12">
        <v>12</v>
      </c>
      <c r="B178" s="4" t="s">
        <v>529</v>
      </c>
      <c r="C178" s="7" t="s">
        <v>546</v>
      </c>
      <c r="D178" s="5">
        <v>2379</v>
      </c>
      <c r="E178" s="10" t="s">
        <v>101</v>
      </c>
      <c r="F178" s="58" t="s">
        <v>25</v>
      </c>
      <c r="G178" s="10"/>
    </row>
    <row r="179" spans="1:7" ht="59.25" hidden="1" customHeight="1" x14ac:dyDescent="0.2">
      <c r="A179" s="12">
        <v>13</v>
      </c>
      <c r="B179" s="4" t="s">
        <v>530</v>
      </c>
      <c r="C179" s="7" t="s">
        <v>547</v>
      </c>
      <c r="D179" s="5">
        <v>3031</v>
      </c>
      <c r="E179" s="10" t="s">
        <v>101</v>
      </c>
      <c r="F179" s="59" t="s">
        <v>27</v>
      </c>
      <c r="G179" s="10"/>
    </row>
    <row r="180" spans="1:7" ht="59.25" hidden="1" customHeight="1" x14ac:dyDescent="0.2">
      <c r="A180" s="12">
        <v>14</v>
      </c>
      <c r="B180" s="4" t="s">
        <v>531</v>
      </c>
      <c r="C180" s="7" t="s">
        <v>548</v>
      </c>
      <c r="D180" s="5">
        <v>75539</v>
      </c>
      <c r="E180" s="10" t="s">
        <v>101</v>
      </c>
      <c r="F180" s="59" t="s">
        <v>58</v>
      </c>
      <c r="G180" s="10"/>
    </row>
    <row r="181" spans="1:7" ht="59.25" hidden="1" customHeight="1" x14ac:dyDescent="0.2">
      <c r="A181" s="12">
        <v>15</v>
      </c>
      <c r="B181" s="4" t="s">
        <v>532</v>
      </c>
      <c r="C181" s="7" t="s">
        <v>549</v>
      </c>
      <c r="D181" s="5">
        <v>49645</v>
      </c>
      <c r="E181" s="10" t="s">
        <v>101</v>
      </c>
      <c r="F181" s="59" t="s">
        <v>20</v>
      </c>
      <c r="G181" s="10"/>
    </row>
    <row r="182" spans="1:7" ht="59.25" hidden="1" customHeight="1" x14ac:dyDescent="0.2">
      <c r="A182" s="12">
        <v>16</v>
      </c>
      <c r="B182" s="4" t="s">
        <v>533</v>
      </c>
      <c r="C182" s="7" t="s">
        <v>550</v>
      </c>
      <c r="D182" s="5">
        <v>5636</v>
      </c>
      <c r="E182" s="10" t="s">
        <v>101</v>
      </c>
      <c r="F182" s="33" t="s">
        <v>57</v>
      </c>
      <c r="G182" s="10"/>
    </row>
    <row r="183" spans="1:7" ht="59.25" hidden="1" customHeight="1" x14ac:dyDescent="0.2">
      <c r="A183" s="12">
        <v>17</v>
      </c>
      <c r="B183" s="4" t="s">
        <v>534</v>
      </c>
      <c r="C183" s="7" t="s">
        <v>551</v>
      </c>
      <c r="D183" s="5">
        <v>5591</v>
      </c>
      <c r="E183" s="10" t="s">
        <v>101</v>
      </c>
      <c r="F183" s="33" t="s">
        <v>22</v>
      </c>
      <c r="G183" s="10"/>
    </row>
    <row r="184" spans="1:7" ht="59.25" hidden="1" customHeight="1" x14ac:dyDescent="0.2">
      <c r="A184" s="12">
        <v>18</v>
      </c>
      <c r="B184" s="4" t="s">
        <v>535</v>
      </c>
      <c r="C184" s="7" t="s">
        <v>552</v>
      </c>
      <c r="D184" s="5">
        <v>547</v>
      </c>
      <c r="E184" s="10" t="s">
        <v>101</v>
      </c>
      <c r="F184" s="59" t="s">
        <v>37</v>
      </c>
      <c r="G184" s="10"/>
    </row>
    <row r="185" spans="1:7" ht="59.25" hidden="1" customHeight="1" x14ac:dyDescent="0.2">
      <c r="A185" s="12">
        <v>19</v>
      </c>
      <c r="B185" s="4" t="s">
        <v>536</v>
      </c>
      <c r="C185" s="7" t="s">
        <v>553</v>
      </c>
      <c r="D185" s="5">
        <v>4226</v>
      </c>
      <c r="E185" s="10" t="s">
        <v>101</v>
      </c>
      <c r="F185" s="58" t="s">
        <v>23</v>
      </c>
      <c r="G185" s="10"/>
    </row>
    <row r="186" spans="1:7" ht="59.25" hidden="1" customHeight="1" x14ac:dyDescent="0.2">
      <c r="A186" s="12">
        <v>20</v>
      </c>
      <c r="B186" s="4" t="s">
        <v>536</v>
      </c>
      <c r="C186" s="7" t="s">
        <v>554</v>
      </c>
      <c r="D186" s="5">
        <v>5182</v>
      </c>
      <c r="E186" s="10" t="s">
        <v>101</v>
      </c>
      <c r="F186" s="59" t="s">
        <v>4</v>
      </c>
      <c r="G186" s="10"/>
    </row>
    <row r="187" spans="1:7" ht="59.25" hidden="1" customHeight="1" x14ac:dyDescent="0.2">
      <c r="A187" s="12">
        <v>21</v>
      </c>
      <c r="B187" s="4" t="s">
        <v>537</v>
      </c>
      <c r="C187" s="7" t="s">
        <v>555</v>
      </c>
      <c r="D187" s="5">
        <v>13817</v>
      </c>
      <c r="E187" s="10" t="s">
        <v>101</v>
      </c>
      <c r="F187" s="61" t="s">
        <v>55</v>
      </c>
      <c r="G187" s="10"/>
    </row>
    <row r="188" spans="1:7" ht="59.25" hidden="1" customHeight="1" x14ac:dyDescent="0.2">
      <c r="A188" s="37">
        <v>1</v>
      </c>
      <c r="B188" s="18" t="s">
        <v>557</v>
      </c>
      <c r="C188" s="42" t="s">
        <v>558</v>
      </c>
      <c r="D188" s="43">
        <v>45000</v>
      </c>
      <c r="E188" s="18" t="s">
        <v>66</v>
      </c>
      <c r="F188" s="32" t="s">
        <v>56</v>
      </c>
      <c r="G188" s="18" t="s">
        <v>556</v>
      </c>
    </row>
    <row r="189" spans="1:7" ht="59.25" hidden="1" customHeight="1" x14ac:dyDescent="0.2">
      <c r="A189" s="37">
        <v>2</v>
      </c>
      <c r="B189" s="18" t="s">
        <v>562</v>
      </c>
      <c r="C189" s="42" t="s">
        <v>561</v>
      </c>
      <c r="D189" s="43">
        <v>15500</v>
      </c>
      <c r="E189" s="18" t="s">
        <v>67</v>
      </c>
      <c r="F189" s="32" t="s">
        <v>59</v>
      </c>
      <c r="G189" s="18" t="s">
        <v>559</v>
      </c>
    </row>
    <row r="190" spans="1:7" ht="59.25" hidden="1" customHeight="1" x14ac:dyDescent="0.2">
      <c r="A190" s="37">
        <v>3</v>
      </c>
      <c r="B190" s="18" t="s">
        <v>563</v>
      </c>
      <c r="C190" s="35" t="s">
        <v>564</v>
      </c>
      <c r="D190" s="43">
        <v>35500</v>
      </c>
      <c r="E190" s="18" t="s">
        <v>67</v>
      </c>
      <c r="F190" s="32" t="s">
        <v>20</v>
      </c>
      <c r="G190" s="18" t="s">
        <v>560</v>
      </c>
    </row>
    <row r="191" spans="1:7" ht="59.25" hidden="1" customHeight="1" x14ac:dyDescent="0.2">
      <c r="A191" s="37">
        <v>4</v>
      </c>
      <c r="B191" s="18" t="s">
        <v>565</v>
      </c>
      <c r="C191" s="35" t="s">
        <v>566</v>
      </c>
      <c r="D191" s="43">
        <v>9500</v>
      </c>
      <c r="E191" s="18" t="s">
        <v>67</v>
      </c>
      <c r="F191" s="32" t="s">
        <v>55</v>
      </c>
      <c r="G191" s="18" t="s">
        <v>580</v>
      </c>
    </row>
    <row r="192" spans="1:7" ht="59.25" hidden="1" customHeight="1" x14ac:dyDescent="0.2">
      <c r="A192" s="37">
        <v>5</v>
      </c>
      <c r="B192" s="18" t="s">
        <v>535</v>
      </c>
      <c r="C192" s="35" t="s">
        <v>567</v>
      </c>
      <c r="D192" s="43">
        <v>18000</v>
      </c>
      <c r="E192" s="18" t="s">
        <v>67</v>
      </c>
      <c r="F192" s="32" t="s">
        <v>36</v>
      </c>
      <c r="G192" s="18" t="s">
        <v>581</v>
      </c>
    </row>
    <row r="193" spans="1:7" ht="59.25" hidden="1" customHeight="1" x14ac:dyDescent="0.2">
      <c r="A193" s="37">
        <v>6</v>
      </c>
      <c r="B193" s="18" t="s">
        <v>571</v>
      </c>
      <c r="C193" s="35" t="s">
        <v>570</v>
      </c>
      <c r="D193" s="43">
        <v>4043</v>
      </c>
      <c r="E193" s="18" t="s">
        <v>157</v>
      </c>
      <c r="F193" s="32" t="s">
        <v>27</v>
      </c>
      <c r="G193" s="18" t="s">
        <v>568</v>
      </c>
    </row>
    <row r="194" spans="1:7" ht="59.25" hidden="1" customHeight="1" x14ac:dyDescent="0.2">
      <c r="A194" s="37">
        <v>7</v>
      </c>
      <c r="B194" s="18" t="s">
        <v>573</v>
      </c>
      <c r="C194" s="35" t="s">
        <v>572</v>
      </c>
      <c r="D194" s="43">
        <v>4788</v>
      </c>
      <c r="E194" s="18" t="s">
        <v>157</v>
      </c>
      <c r="F194" s="32" t="s">
        <v>32</v>
      </c>
      <c r="G194" s="18" t="s">
        <v>569</v>
      </c>
    </row>
    <row r="195" spans="1:7" ht="59.25" hidden="1" customHeight="1" x14ac:dyDescent="0.2">
      <c r="A195" s="44">
        <v>1</v>
      </c>
      <c r="B195" s="4" t="s">
        <v>574</v>
      </c>
      <c r="C195" s="7" t="s">
        <v>555</v>
      </c>
      <c r="D195" s="5">
        <v>29822</v>
      </c>
      <c r="E195" s="10" t="s">
        <v>101</v>
      </c>
      <c r="F195" s="59" t="s">
        <v>61</v>
      </c>
      <c r="G195" s="10"/>
    </row>
    <row r="196" spans="1:7" ht="59.25" hidden="1" customHeight="1" x14ac:dyDescent="0.2">
      <c r="A196" s="44">
        <v>2</v>
      </c>
      <c r="B196" s="4" t="s">
        <v>574</v>
      </c>
      <c r="C196" s="7" t="s">
        <v>555</v>
      </c>
      <c r="D196" s="5">
        <v>28260</v>
      </c>
      <c r="E196" s="10" t="s">
        <v>101</v>
      </c>
      <c r="F196" s="59" t="s">
        <v>44</v>
      </c>
      <c r="G196" s="10"/>
    </row>
    <row r="197" spans="1:7" ht="59.25" hidden="1" customHeight="1" x14ac:dyDescent="0.2">
      <c r="A197" s="12">
        <v>3</v>
      </c>
      <c r="B197" s="4" t="s">
        <v>574</v>
      </c>
      <c r="C197" s="7" t="s">
        <v>601</v>
      </c>
      <c r="D197" s="5">
        <v>1334</v>
      </c>
      <c r="E197" s="10" t="s">
        <v>101</v>
      </c>
      <c r="F197" s="33" t="s">
        <v>18</v>
      </c>
      <c r="G197" s="10"/>
    </row>
    <row r="198" spans="1:7" ht="59.25" hidden="1" customHeight="1" x14ac:dyDescent="0.2">
      <c r="A198" s="12">
        <v>4</v>
      </c>
      <c r="B198" s="4" t="s">
        <v>574</v>
      </c>
      <c r="C198" s="7" t="s">
        <v>602</v>
      </c>
      <c r="D198" s="5">
        <v>4094</v>
      </c>
      <c r="E198" s="10" t="s">
        <v>101</v>
      </c>
      <c r="F198" s="59" t="s">
        <v>4</v>
      </c>
      <c r="G198" s="10"/>
    </row>
    <row r="199" spans="1:7" ht="59.25" hidden="1" customHeight="1" x14ac:dyDescent="0.2">
      <c r="A199" s="44">
        <v>5</v>
      </c>
      <c r="B199" s="4" t="s">
        <v>575</v>
      </c>
      <c r="C199" s="6" t="s">
        <v>578</v>
      </c>
      <c r="D199" s="5">
        <v>8681</v>
      </c>
      <c r="E199" s="10" t="s">
        <v>101</v>
      </c>
      <c r="F199" s="59" t="s">
        <v>4</v>
      </c>
      <c r="G199" s="10"/>
    </row>
    <row r="200" spans="1:7" ht="59.25" hidden="1" customHeight="1" x14ac:dyDescent="0.2">
      <c r="A200" s="12">
        <v>6</v>
      </c>
      <c r="B200" s="4" t="s">
        <v>596</v>
      </c>
      <c r="C200" s="7" t="s">
        <v>603</v>
      </c>
      <c r="D200" s="5">
        <v>7024</v>
      </c>
      <c r="E200" s="10" t="s">
        <v>101</v>
      </c>
      <c r="F200" s="33" t="s">
        <v>57</v>
      </c>
      <c r="G200" s="72" t="s">
        <v>650</v>
      </c>
    </row>
    <row r="201" spans="1:7" ht="59.25" hidden="1" customHeight="1" x14ac:dyDescent="0.2">
      <c r="A201" s="12">
        <v>7</v>
      </c>
      <c r="B201" s="4" t="s">
        <v>597</v>
      </c>
      <c r="C201" s="7" t="s">
        <v>604</v>
      </c>
      <c r="D201" s="5">
        <v>22189</v>
      </c>
      <c r="E201" s="10" t="s">
        <v>101</v>
      </c>
      <c r="F201" s="59" t="s">
        <v>27</v>
      </c>
      <c r="G201" s="10"/>
    </row>
    <row r="202" spans="1:7" ht="59.25" hidden="1" customHeight="1" x14ac:dyDescent="0.2">
      <c r="A202" s="12">
        <v>8</v>
      </c>
      <c r="B202" s="4" t="s">
        <v>597</v>
      </c>
      <c r="C202" s="7" t="s">
        <v>607</v>
      </c>
      <c r="D202" s="5">
        <v>5348</v>
      </c>
      <c r="E202" s="10" t="s">
        <v>101</v>
      </c>
      <c r="F202" s="33" t="s">
        <v>35</v>
      </c>
      <c r="G202" s="10"/>
    </row>
    <row r="203" spans="1:7" ht="59.25" hidden="1" customHeight="1" x14ac:dyDescent="0.2">
      <c r="A203" s="44">
        <v>9</v>
      </c>
      <c r="B203" s="4" t="s">
        <v>576</v>
      </c>
      <c r="C203" s="7" t="s">
        <v>555</v>
      </c>
      <c r="D203" s="5">
        <v>28974</v>
      </c>
      <c r="E203" s="10" t="s">
        <v>101</v>
      </c>
      <c r="F203" s="58" t="s">
        <v>24</v>
      </c>
      <c r="G203" s="10"/>
    </row>
    <row r="204" spans="1:7" ht="59.25" hidden="1" customHeight="1" x14ac:dyDescent="0.2">
      <c r="A204" s="12">
        <v>10</v>
      </c>
      <c r="B204" s="4" t="s">
        <v>598</v>
      </c>
      <c r="C204" s="7" t="s">
        <v>605</v>
      </c>
      <c r="D204" s="5">
        <v>20498</v>
      </c>
      <c r="E204" s="10" t="s">
        <v>101</v>
      </c>
      <c r="F204" s="58" t="s">
        <v>24</v>
      </c>
      <c r="G204" s="10"/>
    </row>
    <row r="205" spans="1:7" ht="59.25" hidden="1" customHeight="1" x14ac:dyDescent="0.2">
      <c r="A205" s="44">
        <v>11</v>
      </c>
      <c r="B205" s="4" t="s">
        <v>577</v>
      </c>
      <c r="C205" s="6" t="s">
        <v>579</v>
      </c>
      <c r="D205" s="5">
        <v>1073</v>
      </c>
      <c r="E205" s="10" t="s">
        <v>101</v>
      </c>
      <c r="F205" s="59" t="s">
        <v>53</v>
      </c>
      <c r="G205" s="10"/>
    </row>
    <row r="206" spans="1:7" ht="59.25" hidden="1" customHeight="1" x14ac:dyDescent="0.2">
      <c r="A206" s="12">
        <v>12</v>
      </c>
      <c r="B206" s="4" t="s">
        <v>599</v>
      </c>
      <c r="C206" s="6" t="s">
        <v>606</v>
      </c>
      <c r="D206" s="5">
        <v>1730</v>
      </c>
      <c r="E206" s="10" t="s">
        <v>101</v>
      </c>
      <c r="F206" s="59" t="s">
        <v>37</v>
      </c>
      <c r="G206" s="10"/>
    </row>
    <row r="207" spans="1:7" ht="59.25" hidden="1" customHeight="1" x14ac:dyDescent="0.2">
      <c r="A207" s="12">
        <v>13</v>
      </c>
      <c r="B207" s="4" t="s">
        <v>599</v>
      </c>
      <c r="C207" s="7" t="s">
        <v>608</v>
      </c>
      <c r="D207" s="5">
        <v>3564</v>
      </c>
      <c r="E207" s="10" t="s">
        <v>101</v>
      </c>
      <c r="F207" s="59" t="s">
        <v>37</v>
      </c>
      <c r="G207" s="10"/>
    </row>
    <row r="208" spans="1:7" ht="59.25" hidden="1" customHeight="1" x14ac:dyDescent="0.2">
      <c r="A208" s="12">
        <v>14</v>
      </c>
      <c r="B208" s="4" t="s">
        <v>652</v>
      </c>
      <c r="C208" s="7" t="s">
        <v>657</v>
      </c>
      <c r="D208" s="5">
        <v>1628</v>
      </c>
      <c r="E208" s="10" t="s">
        <v>101</v>
      </c>
      <c r="F208" s="59" t="s">
        <v>9</v>
      </c>
      <c r="G208" s="10"/>
    </row>
    <row r="209" spans="1:7" ht="59.25" hidden="1" customHeight="1" x14ac:dyDescent="0.2">
      <c r="A209" s="12">
        <v>15</v>
      </c>
      <c r="B209" s="4" t="s">
        <v>653</v>
      </c>
      <c r="C209" s="7" t="s">
        <v>658</v>
      </c>
      <c r="D209" s="5">
        <v>39686</v>
      </c>
      <c r="E209" s="10" t="s">
        <v>101</v>
      </c>
      <c r="F209" s="59" t="s">
        <v>4</v>
      </c>
      <c r="G209" s="10"/>
    </row>
    <row r="210" spans="1:7" ht="59.25" hidden="1" customHeight="1" x14ac:dyDescent="0.2">
      <c r="A210" s="12">
        <v>16</v>
      </c>
      <c r="B210" s="4" t="s">
        <v>600</v>
      </c>
      <c r="C210" s="7" t="s">
        <v>609</v>
      </c>
      <c r="D210" s="5">
        <v>6966</v>
      </c>
      <c r="E210" s="10" t="s">
        <v>101</v>
      </c>
      <c r="F210" s="59" t="s">
        <v>4</v>
      </c>
      <c r="G210" s="10"/>
    </row>
    <row r="211" spans="1:7" ht="59.25" hidden="1" customHeight="1" x14ac:dyDescent="0.2">
      <c r="A211" s="12">
        <v>17</v>
      </c>
      <c r="B211" s="4" t="s">
        <v>654</v>
      </c>
      <c r="C211" s="7" t="s">
        <v>81</v>
      </c>
      <c r="D211" s="5">
        <v>3703</v>
      </c>
      <c r="E211" s="10" t="s">
        <v>101</v>
      </c>
      <c r="F211" s="59" t="s">
        <v>7</v>
      </c>
      <c r="G211" s="10"/>
    </row>
    <row r="212" spans="1:7" ht="59.25" hidden="1" customHeight="1" x14ac:dyDescent="0.2">
      <c r="A212" s="12">
        <v>18</v>
      </c>
      <c r="B212" s="4" t="s">
        <v>632</v>
      </c>
      <c r="C212" s="6" t="s">
        <v>634</v>
      </c>
      <c r="D212" s="5">
        <v>1180</v>
      </c>
      <c r="E212" s="10" t="s">
        <v>101</v>
      </c>
      <c r="F212" s="33" t="s">
        <v>57</v>
      </c>
      <c r="G212" s="72" t="s">
        <v>650</v>
      </c>
    </row>
    <row r="213" spans="1:7" ht="59.25" hidden="1" customHeight="1" x14ac:dyDescent="0.2">
      <c r="A213" s="12">
        <v>19</v>
      </c>
      <c r="B213" s="4" t="s">
        <v>632</v>
      </c>
      <c r="C213" s="6" t="s">
        <v>633</v>
      </c>
      <c r="D213" s="5">
        <v>5139</v>
      </c>
      <c r="E213" s="10" t="s">
        <v>101</v>
      </c>
      <c r="F213" s="33" t="s">
        <v>57</v>
      </c>
      <c r="G213" s="72" t="s">
        <v>650</v>
      </c>
    </row>
    <row r="214" spans="1:7" ht="59.25" hidden="1" customHeight="1" x14ac:dyDescent="0.2">
      <c r="A214" s="12">
        <v>20</v>
      </c>
      <c r="B214" s="4" t="s">
        <v>655</v>
      </c>
      <c r="C214" s="7" t="s">
        <v>659</v>
      </c>
      <c r="D214" s="5">
        <v>26706</v>
      </c>
      <c r="E214" s="10" t="s">
        <v>101</v>
      </c>
      <c r="F214" s="33" t="s">
        <v>21</v>
      </c>
      <c r="G214" s="10"/>
    </row>
    <row r="215" spans="1:7" ht="59.25" hidden="1" customHeight="1" x14ac:dyDescent="0.2">
      <c r="A215" s="12">
        <v>21</v>
      </c>
      <c r="B215" s="4" t="s">
        <v>656</v>
      </c>
      <c r="C215" s="7" t="s">
        <v>660</v>
      </c>
      <c r="D215" s="5">
        <v>11788</v>
      </c>
      <c r="E215" s="10" t="s">
        <v>101</v>
      </c>
      <c r="F215" s="58" t="s">
        <v>24</v>
      </c>
      <c r="G215" s="10"/>
    </row>
    <row r="216" spans="1:7" ht="59.25" hidden="1" customHeight="1" x14ac:dyDescent="0.2">
      <c r="A216" s="37">
        <v>1</v>
      </c>
      <c r="B216" s="18" t="s">
        <v>598</v>
      </c>
      <c r="C216" s="35" t="s">
        <v>665</v>
      </c>
      <c r="D216" s="43">
        <v>1758</v>
      </c>
      <c r="E216" s="18" t="s">
        <v>157</v>
      </c>
      <c r="F216" s="32" t="s">
        <v>12</v>
      </c>
      <c r="G216" s="18" t="s">
        <v>664</v>
      </c>
    </row>
    <row r="217" spans="1:7" ht="69" hidden="1" customHeight="1" x14ac:dyDescent="0.2">
      <c r="A217" s="37">
        <v>2</v>
      </c>
      <c r="B217" s="18" t="s">
        <v>661</v>
      </c>
      <c r="C217" s="35" t="s">
        <v>662</v>
      </c>
      <c r="D217" s="43">
        <v>21000</v>
      </c>
      <c r="E217" s="18" t="s">
        <v>67</v>
      </c>
      <c r="F217" s="32" t="s">
        <v>15</v>
      </c>
      <c r="G217" s="18" t="s">
        <v>663</v>
      </c>
    </row>
    <row r="218" spans="1:7" ht="69" hidden="1" customHeight="1" x14ac:dyDescent="0.2">
      <c r="A218" s="12">
        <v>1</v>
      </c>
      <c r="B218" s="4" t="s">
        <v>671</v>
      </c>
      <c r="C218" s="7" t="s">
        <v>685</v>
      </c>
      <c r="D218" s="5">
        <v>3047</v>
      </c>
      <c r="E218" s="10" t="s">
        <v>101</v>
      </c>
      <c r="F218" s="58" t="s">
        <v>41</v>
      </c>
      <c r="G218" s="10"/>
    </row>
    <row r="219" spans="1:7" ht="69" hidden="1" customHeight="1" x14ac:dyDescent="0.2">
      <c r="A219" s="12">
        <v>2</v>
      </c>
      <c r="B219" s="4" t="s">
        <v>672</v>
      </c>
      <c r="C219" s="7" t="s">
        <v>686</v>
      </c>
      <c r="D219" s="5">
        <v>14812</v>
      </c>
      <c r="E219" s="10" t="s">
        <v>101</v>
      </c>
      <c r="F219" s="59" t="s">
        <v>44</v>
      </c>
      <c r="G219" s="10"/>
    </row>
    <row r="220" spans="1:7" ht="69" hidden="1" customHeight="1" x14ac:dyDescent="0.2">
      <c r="A220" s="12">
        <v>3</v>
      </c>
      <c r="B220" s="4" t="s">
        <v>672</v>
      </c>
      <c r="C220" s="7" t="s">
        <v>687</v>
      </c>
      <c r="D220" s="5">
        <v>49788</v>
      </c>
      <c r="E220" s="10" t="s">
        <v>101</v>
      </c>
      <c r="F220" s="59" t="s">
        <v>20</v>
      </c>
      <c r="G220" s="10"/>
    </row>
    <row r="221" spans="1:7" ht="69" hidden="1" customHeight="1" x14ac:dyDescent="0.2">
      <c r="A221" s="12">
        <v>4</v>
      </c>
      <c r="B221" s="4" t="s">
        <v>673</v>
      </c>
      <c r="C221" s="7" t="s">
        <v>688</v>
      </c>
      <c r="D221" s="5">
        <v>2103</v>
      </c>
      <c r="E221" s="10" t="s">
        <v>101</v>
      </c>
      <c r="F221" s="33" t="s">
        <v>18</v>
      </c>
      <c r="G221" s="10"/>
    </row>
    <row r="222" spans="1:7" ht="69" hidden="1" customHeight="1" x14ac:dyDescent="0.2">
      <c r="A222" s="12">
        <v>5</v>
      </c>
      <c r="B222" s="4" t="s">
        <v>674</v>
      </c>
      <c r="C222" s="7" t="s">
        <v>689</v>
      </c>
      <c r="D222" s="5">
        <v>14965</v>
      </c>
      <c r="E222" s="10" t="s">
        <v>101</v>
      </c>
      <c r="F222" s="59" t="s">
        <v>19</v>
      </c>
      <c r="G222" s="10"/>
    </row>
    <row r="223" spans="1:7" ht="69" hidden="1" customHeight="1" x14ac:dyDescent="0.2">
      <c r="A223" s="12">
        <v>6</v>
      </c>
      <c r="B223" s="4" t="s">
        <v>675</v>
      </c>
      <c r="C223" s="7" t="s">
        <v>690</v>
      </c>
      <c r="D223" s="5">
        <v>19211</v>
      </c>
      <c r="E223" s="10" t="s">
        <v>101</v>
      </c>
      <c r="F223" s="59" t="s">
        <v>28</v>
      </c>
      <c r="G223" s="10"/>
    </row>
    <row r="224" spans="1:7" ht="69" hidden="1" customHeight="1" x14ac:dyDescent="0.2">
      <c r="A224" s="12">
        <v>7</v>
      </c>
      <c r="B224" s="4" t="s">
        <v>691</v>
      </c>
      <c r="C224" s="7" t="s">
        <v>692</v>
      </c>
      <c r="D224" s="5">
        <v>14499</v>
      </c>
      <c r="E224" s="10" t="s">
        <v>101</v>
      </c>
      <c r="F224" s="59" t="s">
        <v>4</v>
      </c>
      <c r="G224" s="10"/>
    </row>
    <row r="225" spans="1:7" ht="69" hidden="1" customHeight="1" x14ac:dyDescent="0.2">
      <c r="A225" s="12">
        <v>8</v>
      </c>
      <c r="B225" s="4" t="s">
        <v>691</v>
      </c>
      <c r="C225" s="7" t="s">
        <v>692</v>
      </c>
      <c r="D225" s="5">
        <v>8597</v>
      </c>
      <c r="E225" s="10" t="s">
        <v>101</v>
      </c>
      <c r="F225" s="33" t="s">
        <v>18</v>
      </c>
      <c r="G225" s="10"/>
    </row>
    <row r="226" spans="1:7" ht="69" hidden="1" customHeight="1" x14ac:dyDescent="0.2">
      <c r="A226" s="12">
        <v>9</v>
      </c>
      <c r="B226" s="4" t="s">
        <v>691</v>
      </c>
      <c r="C226" s="7" t="s">
        <v>692</v>
      </c>
      <c r="D226" s="5">
        <v>11109</v>
      </c>
      <c r="E226" s="10" t="s">
        <v>101</v>
      </c>
      <c r="F226" s="33" t="s">
        <v>14</v>
      </c>
      <c r="G226" s="10"/>
    </row>
    <row r="227" spans="1:7" ht="69" hidden="1" customHeight="1" x14ac:dyDescent="0.2">
      <c r="A227" s="12">
        <v>10</v>
      </c>
      <c r="B227" s="4" t="s">
        <v>676</v>
      </c>
      <c r="C227" s="6" t="s">
        <v>760</v>
      </c>
      <c r="D227" s="5">
        <v>7136</v>
      </c>
      <c r="E227" s="10" t="s">
        <v>101</v>
      </c>
      <c r="F227" s="59" t="s">
        <v>44</v>
      </c>
      <c r="G227" s="10"/>
    </row>
    <row r="228" spans="1:7" ht="69" hidden="1" customHeight="1" x14ac:dyDescent="0.2">
      <c r="A228" s="12">
        <v>11</v>
      </c>
      <c r="B228" s="4" t="s">
        <v>676</v>
      </c>
      <c r="C228" s="7" t="s">
        <v>693</v>
      </c>
      <c r="D228" s="5">
        <v>4888</v>
      </c>
      <c r="E228" s="10" t="s">
        <v>101</v>
      </c>
      <c r="F228" s="33" t="s">
        <v>18</v>
      </c>
      <c r="G228" s="10"/>
    </row>
    <row r="229" spans="1:7" ht="69" hidden="1" customHeight="1" x14ac:dyDescent="0.2">
      <c r="A229" s="12">
        <v>12</v>
      </c>
      <c r="B229" s="4" t="s">
        <v>677</v>
      </c>
      <c r="C229" s="7" t="s">
        <v>694</v>
      </c>
      <c r="D229" s="5">
        <v>2437</v>
      </c>
      <c r="E229" s="10" t="s">
        <v>101</v>
      </c>
      <c r="F229" s="59" t="s">
        <v>44</v>
      </c>
      <c r="G229" s="10"/>
    </row>
    <row r="230" spans="1:7" ht="69" hidden="1" customHeight="1" x14ac:dyDescent="0.2">
      <c r="A230" s="12">
        <v>13</v>
      </c>
      <c r="B230" s="4" t="s">
        <v>677</v>
      </c>
      <c r="C230" s="7" t="s">
        <v>695</v>
      </c>
      <c r="D230" s="5">
        <v>553</v>
      </c>
      <c r="E230" s="10" t="s">
        <v>101</v>
      </c>
      <c r="F230" s="59" t="s">
        <v>30</v>
      </c>
      <c r="G230" s="10"/>
    </row>
    <row r="231" spans="1:7" ht="69" hidden="1" customHeight="1" x14ac:dyDescent="0.2">
      <c r="A231" s="12">
        <v>14</v>
      </c>
      <c r="B231" s="4" t="s">
        <v>684</v>
      </c>
      <c r="C231" s="7" t="s">
        <v>689</v>
      </c>
      <c r="D231" s="5">
        <v>1730</v>
      </c>
      <c r="E231" s="10" t="s">
        <v>101</v>
      </c>
      <c r="F231" s="33" t="s">
        <v>18</v>
      </c>
      <c r="G231" s="10"/>
    </row>
    <row r="232" spans="1:7" ht="69" hidden="1" customHeight="1" x14ac:dyDescent="0.2">
      <c r="A232" s="12">
        <v>15</v>
      </c>
      <c r="B232" s="4" t="s">
        <v>678</v>
      </c>
      <c r="C232" s="7" t="s">
        <v>696</v>
      </c>
      <c r="D232" s="5">
        <v>6428</v>
      </c>
      <c r="E232" s="10" t="s">
        <v>101</v>
      </c>
      <c r="F232" s="33" t="s">
        <v>57</v>
      </c>
      <c r="G232" s="10"/>
    </row>
    <row r="233" spans="1:7" ht="69" hidden="1" customHeight="1" x14ac:dyDescent="0.2">
      <c r="A233" s="12">
        <v>16</v>
      </c>
      <c r="B233" s="4" t="s">
        <v>679</v>
      </c>
      <c r="C233" s="7" t="s">
        <v>697</v>
      </c>
      <c r="D233" s="5">
        <v>2283</v>
      </c>
      <c r="E233" s="10" t="s">
        <v>101</v>
      </c>
      <c r="F233" s="59" t="s">
        <v>37</v>
      </c>
      <c r="G233" s="10"/>
    </row>
    <row r="234" spans="1:7" ht="69" hidden="1" customHeight="1" x14ac:dyDescent="0.2">
      <c r="A234" s="12">
        <v>17</v>
      </c>
      <c r="B234" s="4" t="s">
        <v>680</v>
      </c>
      <c r="C234" s="7" t="s">
        <v>78</v>
      </c>
      <c r="D234" s="5">
        <v>2153</v>
      </c>
      <c r="E234" s="10" t="s">
        <v>101</v>
      </c>
      <c r="F234" s="59" t="s">
        <v>4</v>
      </c>
      <c r="G234" s="10"/>
    </row>
    <row r="235" spans="1:7" ht="69" hidden="1" customHeight="1" x14ac:dyDescent="0.2">
      <c r="A235" s="12">
        <v>18</v>
      </c>
      <c r="B235" s="4" t="s">
        <v>680</v>
      </c>
      <c r="C235" s="7" t="s">
        <v>698</v>
      </c>
      <c r="D235" s="5">
        <v>22802</v>
      </c>
      <c r="E235" s="10" t="s">
        <v>101</v>
      </c>
      <c r="F235" s="59" t="s">
        <v>4</v>
      </c>
      <c r="G235" s="10"/>
    </row>
    <row r="236" spans="1:7" ht="69" hidden="1" customHeight="1" x14ac:dyDescent="0.2">
      <c r="A236" s="12">
        <v>19</v>
      </c>
      <c r="B236" s="4" t="s">
        <v>681</v>
      </c>
      <c r="C236" s="7" t="s">
        <v>699</v>
      </c>
      <c r="D236" s="5">
        <v>7596</v>
      </c>
      <c r="E236" s="10" t="s">
        <v>101</v>
      </c>
      <c r="F236" s="61" t="s">
        <v>48</v>
      </c>
      <c r="G236" s="10"/>
    </row>
    <row r="237" spans="1:7" ht="69" hidden="1" customHeight="1" x14ac:dyDescent="0.2">
      <c r="A237" s="12">
        <v>20</v>
      </c>
      <c r="B237" s="4" t="s">
        <v>682</v>
      </c>
      <c r="C237" s="7" t="s">
        <v>700</v>
      </c>
      <c r="D237" s="5">
        <v>8735</v>
      </c>
      <c r="E237" s="10" t="s">
        <v>101</v>
      </c>
      <c r="F237" s="58" t="s">
        <v>41</v>
      </c>
      <c r="G237" s="10"/>
    </row>
    <row r="238" spans="1:7" ht="69" hidden="1" customHeight="1" x14ac:dyDescent="0.2">
      <c r="A238" s="12">
        <v>21</v>
      </c>
      <c r="B238" s="4" t="s">
        <v>683</v>
      </c>
      <c r="C238" s="7" t="s">
        <v>701</v>
      </c>
      <c r="D238" s="5">
        <v>26652</v>
      </c>
      <c r="E238" s="10" t="s">
        <v>101</v>
      </c>
      <c r="F238" s="59" t="s">
        <v>4</v>
      </c>
      <c r="G238" s="10"/>
    </row>
    <row r="239" spans="1:7" ht="69" hidden="1" customHeight="1" x14ac:dyDescent="0.2">
      <c r="A239" s="12">
        <v>22</v>
      </c>
      <c r="B239" s="4" t="s">
        <v>702</v>
      </c>
      <c r="C239" s="7" t="s">
        <v>703</v>
      </c>
      <c r="D239" s="5">
        <v>47459</v>
      </c>
      <c r="E239" s="10" t="s">
        <v>101</v>
      </c>
      <c r="F239" s="59" t="s">
        <v>53</v>
      </c>
      <c r="G239" s="10"/>
    </row>
    <row r="240" spans="1:7" ht="69" hidden="1" customHeight="1" x14ac:dyDescent="0.2">
      <c r="A240" s="12">
        <v>23</v>
      </c>
      <c r="B240" s="4" t="s">
        <v>677</v>
      </c>
      <c r="C240" s="6" t="s">
        <v>737</v>
      </c>
      <c r="D240" s="5">
        <v>33858</v>
      </c>
      <c r="E240" s="10" t="s">
        <v>101</v>
      </c>
      <c r="F240" s="59" t="s">
        <v>6</v>
      </c>
      <c r="G240" s="10"/>
    </row>
    <row r="241" spans="1:7" ht="69" hidden="1" customHeight="1" x14ac:dyDescent="0.2">
      <c r="A241" s="12">
        <v>24</v>
      </c>
      <c r="B241" s="4" t="s">
        <v>730</v>
      </c>
      <c r="C241" s="6" t="s">
        <v>77</v>
      </c>
      <c r="D241" s="53">
        <v>4410</v>
      </c>
      <c r="E241" s="10" t="s">
        <v>101</v>
      </c>
      <c r="F241" s="33" t="s">
        <v>7</v>
      </c>
      <c r="G241" s="10"/>
    </row>
    <row r="242" spans="1:7" ht="69" hidden="1" customHeight="1" x14ac:dyDescent="0.2">
      <c r="A242" s="12">
        <v>25</v>
      </c>
      <c r="B242" s="4" t="s">
        <v>730</v>
      </c>
      <c r="C242" s="6" t="s">
        <v>77</v>
      </c>
      <c r="D242" s="53">
        <v>840</v>
      </c>
      <c r="E242" s="10" t="s">
        <v>101</v>
      </c>
      <c r="F242" s="33" t="s">
        <v>41</v>
      </c>
      <c r="G242" s="10"/>
    </row>
    <row r="243" spans="1:7" ht="69" hidden="1" customHeight="1" x14ac:dyDescent="0.2">
      <c r="A243" s="12">
        <v>26</v>
      </c>
      <c r="B243" s="4" t="s">
        <v>730</v>
      </c>
      <c r="C243" s="6" t="s">
        <v>77</v>
      </c>
      <c r="D243" s="53">
        <v>1050</v>
      </c>
      <c r="E243" s="10" t="s">
        <v>101</v>
      </c>
      <c r="F243" s="33" t="s">
        <v>22</v>
      </c>
      <c r="G243" s="10"/>
    </row>
    <row r="244" spans="1:7" ht="69" hidden="1" customHeight="1" x14ac:dyDescent="0.2">
      <c r="A244" s="12">
        <v>27</v>
      </c>
      <c r="B244" s="38" t="s">
        <v>731</v>
      </c>
      <c r="C244" s="6" t="s">
        <v>77</v>
      </c>
      <c r="D244" s="74">
        <v>6090</v>
      </c>
      <c r="E244" s="10" t="s">
        <v>101</v>
      </c>
      <c r="F244" s="46" t="s">
        <v>7</v>
      </c>
      <c r="G244" s="10"/>
    </row>
    <row r="245" spans="1:7" ht="69" hidden="1" customHeight="1" x14ac:dyDescent="0.2">
      <c r="A245" s="12">
        <v>28</v>
      </c>
      <c r="B245" s="38" t="s">
        <v>731</v>
      </c>
      <c r="C245" s="6" t="s">
        <v>77</v>
      </c>
      <c r="D245" s="74">
        <v>5040</v>
      </c>
      <c r="E245" s="10" t="s">
        <v>101</v>
      </c>
      <c r="F245" s="46" t="s">
        <v>56</v>
      </c>
      <c r="G245" s="10"/>
    </row>
    <row r="246" spans="1:7" ht="69" hidden="1" customHeight="1" x14ac:dyDescent="0.2">
      <c r="A246" s="12">
        <v>29</v>
      </c>
      <c r="B246" s="38" t="s">
        <v>731</v>
      </c>
      <c r="C246" s="6" t="s">
        <v>77</v>
      </c>
      <c r="D246" s="74">
        <v>1050</v>
      </c>
      <c r="E246" s="10" t="s">
        <v>101</v>
      </c>
      <c r="F246" s="46" t="s">
        <v>41</v>
      </c>
      <c r="G246" s="10"/>
    </row>
    <row r="247" spans="1:7" ht="69" hidden="1" customHeight="1" x14ac:dyDescent="0.2">
      <c r="A247" s="12">
        <v>30</v>
      </c>
      <c r="B247" s="38" t="s">
        <v>731</v>
      </c>
      <c r="C247" s="6" t="s">
        <v>77</v>
      </c>
      <c r="D247" s="74">
        <v>2520</v>
      </c>
      <c r="E247" s="10" t="s">
        <v>101</v>
      </c>
      <c r="F247" s="46" t="s">
        <v>37</v>
      </c>
      <c r="G247" s="10"/>
    </row>
    <row r="248" spans="1:7" ht="69" hidden="1" customHeight="1" x14ac:dyDescent="0.2">
      <c r="A248" s="12">
        <v>1</v>
      </c>
      <c r="B248" s="18" t="s">
        <v>738</v>
      </c>
      <c r="C248" s="35" t="s">
        <v>740</v>
      </c>
      <c r="D248" s="43">
        <v>27000</v>
      </c>
      <c r="E248" s="18" t="s">
        <v>67</v>
      </c>
      <c r="F248" s="32" t="s">
        <v>23</v>
      </c>
      <c r="G248" s="18" t="s">
        <v>739</v>
      </c>
    </row>
    <row r="249" spans="1:7" ht="105.75" hidden="1" customHeight="1" x14ac:dyDescent="0.2">
      <c r="A249" s="12">
        <v>2</v>
      </c>
      <c r="B249" s="18" t="s">
        <v>746</v>
      </c>
      <c r="C249" s="35" t="s">
        <v>745</v>
      </c>
      <c r="D249" s="43">
        <v>17000</v>
      </c>
      <c r="E249" s="18" t="s">
        <v>67</v>
      </c>
      <c r="F249" s="32" t="s">
        <v>44</v>
      </c>
      <c r="G249" s="18" t="s">
        <v>741</v>
      </c>
    </row>
    <row r="250" spans="1:7" ht="69" hidden="1" customHeight="1" x14ac:dyDescent="0.2">
      <c r="A250" s="12">
        <v>3</v>
      </c>
      <c r="B250" s="18" t="s">
        <v>872</v>
      </c>
      <c r="C250" s="35" t="s">
        <v>747</v>
      </c>
      <c r="D250" s="43">
        <v>8000</v>
      </c>
      <c r="E250" s="18" t="s">
        <v>67</v>
      </c>
      <c r="F250" s="32" t="s">
        <v>13</v>
      </c>
      <c r="G250" s="18" t="s">
        <v>742</v>
      </c>
    </row>
    <row r="251" spans="1:7" ht="69" hidden="1" customHeight="1" x14ac:dyDescent="0.2">
      <c r="A251" s="12">
        <v>4</v>
      </c>
      <c r="B251" s="18" t="s">
        <v>738</v>
      </c>
      <c r="C251" s="35" t="s">
        <v>748</v>
      </c>
      <c r="D251" s="43">
        <v>12000</v>
      </c>
      <c r="E251" s="18" t="s">
        <v>67</v>
      </c>
      <c r="F251" s="32" t="s">
        <v>17</v>
      </c>
      <c r="G251" s="18" t="s">
        <v>743</v>
      </c>
    </row>
    <row r="252" spans="1:7" ht="69" hidden="1" customHeight="1" x14ac:dyDescent="0.2">
      <c r="A252" s="12">
        <v>5</v>
      </c>
      <c r="B252" s="18" t="s">
        <v>681</v>
      </c>
      <c r="C252" s="35" t="s">
        <v>749</v>
      </c>
      <c r="D252" s="43">
        <v>8000</v>
      </c>
      <c r="E252" s="18" t="s">
        <v>67</v>
      </c>
      <c r="F252" s="32" t="s">
        <v>33</v>
      </c>
      <c r="G252" s="18" t="s">
        <v>744</v>
      </c>
    </row>
    <row r="253" spans="1:7" ht="69" hidden="1" customHeight="1" x14ac:dyDescent="0.2">
      <c r="A253" s="12">
        <v>6</v>
      </c>
      <c r="B253" s="18" t="s">
        <v>672</v>
      </c>
      <c r="C253" s="35" t="s">
        <v>750</v>
      </c>
      <c r="D253" s="18">
        <v>8940.2999999999993</v>
      </c>
      <c r="E253" s="18" t="s">
        <v>157</v>
      </c>
      <c r="F253" s="32" t="s">
        <v>26</v>
      </c>
      <c r="G253" s="18" t="s">
        <v>751</v>
      </c>
    </row>
    <row r="254" spans="1:7" ht="69" hidden="1" customHeight="1" x14ac:dyDescent="0.2">
      <c r="A254" s="12">
        <v>7</v>
      </c>
      <c r="B254" s="18" t="s">
        <v>753</v>
      </c>
      <c r="C254" s="35" t="s">
        <v>754</v>
      </c>
      <c r="D254" s="43">
        <v>29795.41</v>
      </c>
      <c r="E254" s="18" t="s">
        <v>448</v>
      </c>
      <c r="F254" s="32" t="s">
        <v>16</v>
      </c>
      <c r="G254" s="18" t="s">
        <v>752</v>
      </c>
    </row>
    <row r="255" spans="1:7" ht="88.5" hidden="1" customHeight="1" x14ac:dyDescent="0.2">
      <c r="A255" s="12">
        <v>8</v>
      </c>
      <c r="B255" s="18" t="s">
        <v>756</v>
      </c>
      <c r="C255" s="35" t="s">
        <v>452</v>
      </c>
      <c r="D255" s="43">
        <v>25100.5</v>
      </c>
      <c r="E255" s="18" t="s">
        <v>64</v>
      </c>
      <c r="F255" s="32" t="s">
        <v>34</v>
      </c>
      <c r="G255" s="18" t="s">
        <v>755</v>
      </c>
    </row>
    <row r="256" spans="1:7" ht="69" hidden="1" customHeight="1" x14ac:dyDescent="0.2">
      <c r="A256" s="12">
        <v>9</v>
      </c>
      <c r="B256" s="18" t="s">
        <v>757</v>
      </c>
      <c r="C256" s="35" t="s">
        <v>758</v>
      </c>
      <c r="D256" s="18">
        <v>2736</v>
      </c>
      <c r="E256" s="18" t="s">
        <v>157</v>
      </c>
      <c r="F256" s="32" t="s">
        <v>6</v>
      </c>
      <c r="G256" s="18" t="s">
        <v>759</v>
      </c>
    </row>
    <row r="257" spans="1:7" ht="69" hidden="1" customHeight="1" x14ac:dyDescent="0.2">
      <c r="A257" s="12">
        <v>1</v>
      </c>
      <c r="B257" s="4" t="s">
        <v>762</v>
      </c>
      <c r="C257" s="6" t="s">
        <v>770</v>
      </c>
      <c r="D257" s="5">
        <v>6560</v>
      </c>
      <c r="E257" s="10" t="s">
        <v>101</v>
      </c>
      <c r="F257" s="59" t="s">
        <v>9</v>
      </c>
      <c r="G257" s="10"/>
    </row>
    <row r="258" spans="1:7" ht="69" hidden="1" customHeight="1" x14ac:dyDescent="0.2">
      <c r="A258" s="12">
        <v>2</v>
      </c>
      <c r="B258" s="4" t="s">
        <v>763</v>
      </c>
      <c r="C258" s="6" t="s">
        <v>771</v>
      </c>
      <c r="D258" s="5">
        <v>1319</v>
      </c>
      <c r="E258" s="10" t="s">
        <v>101</v>
      </c>
      <c r="F258" s="59" t="s">
        <v>37</v>
      </c>
      <c r="G258" s="10"/>
    </row>
    <row r="259" spans="1:7" ht="69" hidden="1" customHeight="1" x14ac:dyDescent="0.2">
      <c r="A259" s="12">
        <v>3</v>
      </c>
      <c r="B259" s="4" t="s">
        <v>764</v>
      </c>
      <c r="C259" s="6" t="s">
        <v>772</v>
      </c>
      <c r="D259" s="5">
        <v>12815</v>
      </c>
      <c r="E259" s="10" t="s">
        <v>101</v>
      </c>
      <c r="F259" s="33" t="s">
        <v>42</v>
      </c>
      <c r="G259" s="10"/>
    </row>
    <row r="260" spans="1:7" ht="69" hidden="1" customHeight="1" x14ac:dyDescent="0.2">
      <c r="A260" s="12">
        <v>4</v>
      </c>
      <c r="B260" s="4" t="s">
        <v>765</v>
      </c>
      <c r="C260" s="6" t="s">
        <v>773</v>
      </c>
      <c r="D260" s="5">
        <v>7000</v>
      </c>
      <c r="E260" s="4" t="s">
        <v>766</v>
      </c>
      <c r="F260" s="33" t="s">
        <v>38</v>
      </c>
      <c r="G260" s="10"/>
    </row>
    <row r="261" spans="1:7" ht="69" hidden="1" customHeight="1" x14ac:dyDescent="0.2">
      <c r="A261" s="12">
        <v>5</v>
      </c>
      <c r="B261" s="4" t="s">
        <v>767</v>
      </c>
      <c r="C261" s="6" t="s">
        <v>774</v>
      </c>
      <c r="D261" s="5">
        <v>3523</v>
      </c>
      <c r="E261" s="10" t="s">
        <v>101</v>
      </c>
      <c r="F261" s="58" t="s">
        <v>10</v>
      </c>
      <c r="G261" s="10"/>
    </row>
    <row r="262" spans="1:7" ht="69" hidden="1" customHeight="1" x14ac:dyDescent="0.2">
      <c r="A262" s="12">
        <v>6</v>
      </c>
      <c r="B262" s="4" t="s">
        <v>768</v>
      </c>
      <c r="C262" s="6" t="s">
        <v>775</v>
      </c>
      <c r="D262" s="5">
        <v>3509</v>
      </c>
      <c r="E262" s="10" t="s">
        <v>101</v>
      </c>
      <c r="F262" s="58" t="s">
        <v>43</v>
      </c>
      <c r="G262" s="10"/>
    </row>
    <row r="263" spans="1:7" ht="69" hidden="1" customHeight="1" x14ac:dyDescent="0.2">
      <c r="A263" s="12">
        <v>7</v>
      </c>
      <c r="B263" s="4" t="s">
        <v>769</v>
      </c>
      <c r="C263" s="6" t="s">
        <v>776</v>
      </c>
      <c r="D263" s="5">
        <v>4480</v>
      </c>
      <c r="E263" s="10" t="s">
        <v>101</v>
      </c>
      <c r="F263" s="58" t="s">
        <v>17</v>
      </c>
      <c r="G263" s="10"/>
    </row>
    <row r="264" spans="1:7" ht="69" hidden="1" customHeight="1" x14ac:dyDescent="0.2">
      <c r="A264" s="12">
        <v>8</v>
      </c>
      <c r="B264" s="4" t="s">
        <v>777</v>
      </c>
      <c r="C264" s="6" t="s">
        <v>77</v>
      </c>
      <c r="D264" s="53">
        <v>2800</v>
      </c>
      <c r="E264" s="10" t="s">
        <v>101</v>
      </c>
      <c r="F264" s="33" t="s">
        <v>54</v>
      </c>
      <c r="G264" s="10"/>
    </row>
    <row r="265" spans="1:7" ht="69" hidden="1" customHeight="1" x14ac:dyDescent="0.2">
      <c r="A265" s="12">
        <v>9</v>
      </c>
      <c r="B265" s="4" t="s">
        <v>778</v>
      </c>
      <c r="C265" s="6" t="s">
        <v>77</v>
      </c>
      <c r="D265" s="76">
        <v>2100</v>
      </c>
      <c r="E265" s="10" t="s">
        <v>101</v>
      </c>
      <c r="F265" s="46" t="s">
        <v>56</v>
      </c>
      <c r="G265" s="10"/>
    </row>
    <row r="266" spans="1:7" ht="69" hidden="1" customHeight="1" x14ac:dyDescent="0.2">
      <c r="A266" s="12">
        <v>10</v>
      </c>
      <c r="B266" s="4" t="s">
        <v>778</v>
      </c>
      <c r="C266" s="6" t="s">
        <v>77</v>
      </c>
      <c r="D266" s="76">
        <v>1400</v>
      </c>
      <c r="E266" s="10" t="s">
        <v>101</v>
      </c>
      <c r="F266" s="46" t="s">
        <v>54</v>
      </c>
      <c r="G266" s="10"/>
    </row>
    <row r="267" spans="1:7" ht="69" hidden="1" customHeight="1" x14ac:dyDescent="0.2">
      <c r="A267" s="12">
        <v>11</v>
      </c>
      <c r="B267" s="4" t="s">
        <v>779</v>
      </c>
      <c r="C267" s="6" t="s">
        <v>77</v>
      </c>
      <c r="D267" s="77">
        <v>1760</v>
      </c>
      <c r="E267" s="10" t="s">
        <v>101</v>
      </c>
      <c r="F267" s="33" t="s">
        <v>33</v>
      </c>
      <c r="G267" s="10"/>
    </row>
    <row r="268" spans="1:7" ht="69" hidden="1" customHeight="1" x14ac:dyDescent="0.2">
      <c r="A268" s="12">
        <v>12</v>
      </c>
      <c r="B268" s="4" t="s">
        <v>779</v>
      </c>
      <c r="C268" s="6" t="s">
        <v>77</v>
      </c>
      <c r="D268" s="77">
        <v>3520</v>
      </c>
      <c r="E268" s="10" t="s">
        <v>101</v>
      </c>
      <c r="F268" s="33" t="s">
        <v>7</v>
      </c>
      <c r="G268" s="10"/>
    </row>
    <row r="269" spans="1:7" ht="69" hidden="1" customHeight="1" x14ac:dyDescent="0.2">
      <c r="A269" s="12">
        <v>13</v>
      </c>
      <c r="B269" s="4" t="s">
        <v>779</v>
      </c>
      <c r="C269" s="6" t="s">
        <v>77</v>
      </c>
      <c r="D269" s="77">
        <v>7920</v>
      </c>
      <c r="E269" s="10" t="s">
        <v>101</v>
      </c>
      <c r="F269" s="33" t="s">
        <v>13</v>
      </c>
      <c r="G269" s="10"/>
    </row>
    <row r="270" spans="1:7" ht="69" hidden="1" customHeight="1" x14ac:dyDescent="0.2">
      <c r="A270" s="12">
        <v>14</v>
      </c>
      <c r="B270" s="4" t="s">
        <v>780</v>
      </c>
      <c r="C270" s="6" t="s">
        <v>77</v>
      </c>
      <c r="D270" s="76">
        <v>5060</v>
      </c>
      <c r="E270" s="10" t="s">
        <v>101</v>
      </c>
      <c r="F270" s="46" t="s">
        <v>22</v>
      </c>
      <c r="G270" s="10"/>
    </row>
    <row r="271" spans="1:7" ht="69" hidden="1" customHeight="1" x14ac:dyDescent="0.2">
      <c r="A271" s="12">
        <v>15</v>
      </c>
      <c r="B271" s="4" t="s">
        <v>780</v>
      </c>
      <c r="C271" s="6" t="s">
        <v>77</v>
      </c>
      <c r="D271" s="76">
        <v>3740</v>
      </c>
      <c r="E271" s="10" t="s">
        <v>101</v>
      </c>
      <c r="F271" s="46" t="s">
        <v>41</v>
      </c>
      <c r="G271" s="10"/>
    </row>
    <row r="272" spans="1:7" ht="69" hidden="1" customHeight="1" x14ac:dyDescent="0.2">
      <c r="A272" s="37">
        <v>1</v>
      </c>
      <c r="B272" s="18" t="s">
        <v>797</v>
      </c>
      <c r="C272" s="35" t="s">
        <v>798</v>
      </c>
      <c r="D272" s="78">
        <v>4300</v>
      </c>
      <c r="E272" s="18" t="s">
        <v>67</v>
      </c>
      <c r="F272" s="32" t="s">
        <v>21</v>
      </c>
      <c r="G272" s="18" t="s">
        <v>796</v>
      </c>
    </row>
    <row r="273" spans="1:7" ht="69" hidden="1" customHeight="1" x14ac:dyDescent="0.2">
      <c r="A273" s="37">
        <v>2</v>
      </c>
      <c r="B273" s="18" t="s">
        <v>797</v>
      </c>
      <c r="C273" s="35" t="s">
        <v>799</v>
      </c>
      <c r="D273" s="78">
        <v>10560</v>
      </c>
      <c r="E273" s="18" t="s">
        <v>67</v>
      </c>
      <c r="F273" s="32" t="s">
        <v>49</v>
      </c>
      <c r="G273" s="18" t="s">
        <v>796</v>
      </c>
    </row>
    <row r="274" spans="1:7" ht="69" hidden="1" customHeight="1" x14ac:dyDescent="0.2">
      <c r="A274" s="37">
        <v>3</v>
      </c>
      <c r="B274" s="18" t="s">
        <v>800</v>
      </c>
      <c r="C274" s="35" t="s">
        <v>801</v>
      </c>
      <c r="D274" s="78">
        <v>2550</v>
      </c>
      <c r="E274" s="18" t="s">
        <v>67</v>
      </c>
      <c r="F274" s="32" t="s">
        <v>34</v>
      </c>
      <c r="G274" s="18" t="s">
        <v>796</v>
      </c>
    </row>
    <row r="275" spans="1:7" ht="69" hidden="1" customHeight="1" x14ac:dyDescent="0.2">
      <c r="A275" s="37">
        <v>4</v>
      </c>
      <c r="B275" s="18" t="s">
        <v>800</v>
      </c>
      <c r="C275" s="35" t="s">
        <v>802</v>
      </c>
      <c r="D275" s="78">
        <v>10550</v>
      </c>
      <c r="E275" s="18" t="s">
        <v>67</v>
      </c>
      <c r="F275" s="32" t="s">
        <v>10</v>
      </c>
      <c r="G275" s="18" t="s">
        <v>796</v>
      </c>
    </row>
    <row r="276" spans="1:7" ht="69" hidden="1" customHeight="1" x14ac:dyDescent="0.2">
      <c r="A276" s="37">
        <v>5</v>
      </c>
      <c r="B276" s="18" t="s">
        <v>803</v>
      </c>
      <c r="C276" s="35" t="s">
        <v>804</v>
      </c>
      <c r="D276" s="78">
        <v>6080</v>
      </c>
      <c r="E276" s="18" t="s">
        <v>67</v>
      </c>
      <c r="F276" s="32" t="s">
        <v>53</v>
      </c>
      <c r="G276" s="18" t="s">
        <v>796</v>
      </c>
    </row>
    <row r="277" spans="1:7" ht="69" hidden="1" customHeight="1" x14ac:dyDescent="0.2">
      <c r="A277" s="37">
        <v>6</v>
      </c>
      <c r="B277" s="18" t="s">
        <v>803</v>
      </c>
      <c r="C277" s="35" t="s">
        <v>805</v>
      </c>
      <c r="D277" s="78">
        <v>4100</v>
      </c>
      <c r="E277" s="18" t="s">
        <v>67</v>
      </c>
      <c r="F277" s="32" t="s">
        <v>31</v>
      </c>
      <c r="G277" s="18" t="s">
        <v>796</v>
      </c>
    </row>
    <row r="278" spans="1:7" ht="69" hidden="1" customHeight="1" x14ac:dyDescent="0.2">
      <c r="A278" s="37">
        <v>7</v>
      </c>
      <c r="B278" s="18" t="s">
        <v>803</v>
      </c>
      <c r="C278" s="35" t="s">
        <v>806</v>
      </c>
      <c r="D278" s="78">
        <v>5380</v>
      </c>
      <c r="E278" s="18" t="s">
        <v>67</v>
      </c>
      <c r="F278" s="32" t="s">
        <v>60</v>
      </c>
      <c r="G278" s="18" t="s">
        <v>796</v>
      </c>
    </row>
    <row r="279" spans="1:7" ht="69" hidden="1" customHeight="1" x14ac:dyDescent="0.2">
      <c r="A279" s="37">
        <v>8</v>
      </c>
      <c r="B279" s="18" t="s">
        <v>803</v>
      </c>
      <c r="C279" s="35" t="s">
        <v>807</v>
      </c>
      <c r="D279" s="78">
        <v>3000</v>
      </c>
      <c r="E279" s="18" t="s">
        <v>67</v>
      </c>
      <c r="F279" s="32" t="s">
        <v>5</v>
      </c>
      <c r="G279" s="18" t="s">
        <v>796</v>
      </c>
    </row>
    <row r="280" spans="1:7" ht="69" hidden="1" customHeight="1" x14ac:dyDescent="0.2">
      <c r="A280" s="37">
        <v>9</v>
      </c>
      <c r="B280" s="18" t="s">
        <v>779</v>
      </c>
      <c r="C280" s="35" t="s">
        <v>808</v>
      </c>
      <c r="D280" s="78">
        <v>12900</v>
      </c>
      <c r="E280" s="18" t="s">
        <v>67</v>
      </c>
      <c r="F280" s="32" t="s">
        <v>17</v>
      </c>
      <c r="G280" s="18" t="s">
        <v>796</v>
      </c>
    </row>
    <row r="281" spans="1:7" ht="69" hidden="1" customHeight="1" x14ac:dyDescent="0.2">
      <c r="A281" s="37">
        <v>10</v>
      </c>
      <c r="B281" s="18" t="s">
        <v>779</v>
      </c>
      <c r="C281" s="35" t="s">
        <v>809</v>
      </c>
      <c r="D281" s="78">
        <v>4700</v>
      </c>
      <c r="E281" s="18" t="s">
        <v>67</v>
      </c>
      <c r="F281" s="32" t="s">
        <v>36</v>
      </c>
      <c r="G281" s="18" t="s">
        <v>796</v>
      </c>
    </row>
    <row r="282" spans="1:7" ht="69" hidden="1" customHeight="1" x14ac:dyDescent="0.2">
      <c r="A282" s="37">
        <v>11</v>
      </c>
      <c r="B282" s="18" t="s">
        <v>779</v>
      </c>
      <c r="C282" s="35" t="s">
        <v>810</v>
      </c>
      <c r="D282" s="78">
        <v>4200</v>
      </c>
      <c r="E282" s="18" t="s">
        <v>67</v>
      </c>
      <c r="F282" s="32" t="s">
        <v>35</v>
      </c>
      <c r="G282" s="18" t="s">
        <v>796</v>
      </c>
    </row>
    <row r="283" spans="1:7" ht="69" hidden="1" customHeight="1" x14ac:dyDescent="0.2">
      <c r="A283" s="37">
        <v>12</v>
      </c>
      <c r="B283" s="18" t="s">
        <v>780</v>
      </c>
      <c r="C283" s="35" t="s">
        <v>811</v>
      </c>
      <c r="D283" s="78">
        <v>6240</v>
      </c>
      <c r="E283" s="18" t="s">
        <v>67</v>
      </c>
      <c r="F283" s="32" t="s">
        <v>32</v>
      </c>
      <c r="G283" s="18" t="s">
        <v>796</v>
      </c>
    </row>
    <row r="284" spans="1:7" ht="69" hidden="1" customHeight="1" x14ac:dyDescent="0.2">
      <c r="A284" s="37">
        <v>13</v>
      </c>
      <c r="B284" s="18" t="s">
        <v>812</v>
      </c>
      <c r="C284" s="35" t="s">
        <v>813</v>
      </c>
      <c r="D284" s="78">
        <v>4000</v>
      </c>
      <c r="E284" s="18" t="s">
        <v>67</v>
      </c>
      <c r="F284" s="32" t="s">
        <v>21</v>
      </c>
      <c r="G284" s="18" t="s">
        <v>796</v>
      </c>
    </row>
    <row r="285" spans="1:7" ht="69" hidden="1" customHeight="1" x14ac:dyDescent="0.2">
      <c r="A285" s="37">
        <v>14</v>
      </c>
      <c r="B285" s="18" t="s">
        <v>814</v>
      </c>
      <c r="C285" s="35" t="s">
        <v>815</v>
      </c>
      <c r="D285" s="78">
        <v>1200</v>
      </c>
      <c r="E285" s="18" t="s">
        <v>67</v>
      </c>
      <c r="F285" s="32" t="s">
        <v>7</v>
      </c>
      <c r="G285" s="18" t="s">
        <v>796</v>
      </c>
    </row>
    <row r="286" spans="1:7" ht="69" hidden="1" customHeight="1" x14ac:dyDescent="0.2">
      <c r="A286" s="37">
        <v>15</v>
      </c>
      <c r="B286" s="18" t="s">
        <v>763</v>
      </c>
      <c r="C286" s="35" t="s">
        <v>791</v>
      </c>
      <c r="D286" s="18">
        <v>3466</v>
      </c>
      <c r="E286" s="18" t="s">
        <v>157</v>
      </c>
      <c r="F286" s="32" t="s">
        <v>5</v>
      </c>
      <c r="G286" s="18" t="s">
        <v>792</v>
      </c>
    </row>
    <row r="287" spans="1:7" ht="69" hidden="1" customHeight="1" x14ac:dyDescent="0.2">
      <c r="A287" s="37">
        <v>16</v>
      </c>
      <c r="B287" s="18" t="s">
        <v>793</v>
      </c>
      <c r="C287" s="35" t="s">
        <v>795</v>
      </c>
      <c r="D287" s="43">
        <v>2970</v>
      </c>
      <c r="E287" s="18" t="s">
        <v>66</v>
      </c>
      <c r="F287" s="32" t="s">
        <v>34</v>
      </c>
      <c r="G287" s="18" t="s">
        <v>794</v>
      </c>
    </row>
    <row r="288" spans="1:7" ht="78" hidden="1" customHeight="1" x14ac:dyDescent="0.2">
      <c r="A288" s="37">
        <v>17</v>
      </c>
      <c r="B288" s="18" t="s">
        <v>869</v>
      </c>
      <c r="C288" s="35" t="s">
        <v>841</v>
      </c>
      <c r="D288" s="43">
        <v>681488.58</v>
      </c>
      <c r="E288" s="18" t="s">
        <v>839</v>
      </c>
      <c r="F288" s="32" t="s">
        <v>19</v>
      </c>
      <c r="G288" s="18" t="s">
        <v>840</v>
      </c>
    </row>
    <row r="289" spans="1:7" ht="69" hidden="1" customHeight="1" x14ac:dyDescent="0.2">
      <c r="A289" s="12">
        <v>1</v>
      </c>
      <c r="B289" s="4" t="s">
        <v>816</v>
      </c>
      <c r="C289" s="7" t="s">
        <v>826</v>
      </c>
      <c r="D289" s="5">
        <v>1941</v>
      </c>
      <c r="E289" s="10" t="s">
        <v>101</v>
      </c>
      <c r="F289" s="58" t="s">
        <v>25</v>
      </c>
      <c r="G289" s="10"/>
    </row>
    <row r="290" spans="1:7" ht="69" hidden="1" customHeight="1" x14ac:dyDescent="0.2">
      <c r="A290" s="12">
        <v>2</v>
      </c>
      <c r="B290" s="4" t="s">
        <v>817</v>
      </c>
      <c r="C290" s="7" t="s">
        <v>827</v>
      </c>
      <c r="D290" s="5">
        <v>6739</v>
      </c>
      <c r="E290" s="10" t="s">
        <v>101</v>
      </c>
      <c r="F290" s="33" t="s">
        <v>32</v>
      </c>
      <c r="G290" s="10"/>
    </row>
    <row r="291" spans="1:7" ht="69" hidden="1" customHeight="1" x14ac:dyDescent="0.2">
      <c r="A291" s="12">
        <v>3</v>
      </c>
      <c r="B291" s="4" t="s">
        <v>818</v>
      </c>
      <c r="C291" s="7" t="s">
        <v>828</v>
      </c>
      <c r="D291" s="5">
        <v>1346</v>
      </c>
      <c r="E291" s="10" t="s">
        <v>101</v>
      </c>
      <c r="F291" s="33" t="s">
        <v>15</v>
      </c>
      <c r="G291" s="10"/>
    </row>
    <row r="292" spans="1:7" ht="69" hidden="1" customHeight="1" x14ac:dyDescent="0.2">
      <c r="A292" s="12">
        <v>4</v>
      </c>
      <c r="B292" s="4" t="s">
        <v>819</v>
      </c>
      <c r="C292" s="7" t="s">
        <v>829</v>
      </c>
      <c r="D292" s="5">
        <v>6251</v>
      </c>
      <c r="E292" s="10" t="s">
        <v>101</v>
      </c>
      <c r="F292" s="59" t="s">
        <v>19</v>
      </c>
      <c r="G292" s="10"/>
    </row>
    <row r="293" spans="1:7" ht="69" hidden="1" customHeight="1" x14ac:dyDescent="0.2">
      <c r="A293" s="12">
        <v>5</v>
      </c>
      <c r="B293" s="4" t="s">
        <v>820</v>
      </c>
      <c r="C293" s="7" t="s">
        <v>830</v>
      </c>
      <c r="D293" s="5">
        <v>3308</v>
      </c>
      <c r="E293" s="10" t="s">
        <v>101</v>
      </c>
      <c r="F293" s="58" t="s">
        <v>43</v>
      </c>
      <c r="G293" s="10"/>
    </row>
    <row r="294" spans="1:7" ht="69" hidden="1" customHeight="1" x14ac:dyDescent="0.2">
      <c r="A294" s="12">
        <v>6</v>
      </c>
      <c r="B294" s="4" t="s">
        <v>821</v>
      </c>
      <c r="C294" s="7" t="s">
        <v>831</v>
      </c>
      <c r="D294" s="5">
        <v>4132</v>
      </c>
      <c r="E294" s="10" t="s">
        <v>101</v>
      </c>
      <c r="F294" s="59" t="s">
        <v>28</v>
      </c>
      <c r="G294" s="10"/>
    </row>
    <row r="295" spans="1:7" ht="69" hidden="1" customHeight="1" x14ac:dyDescent="0.2">
      <c r="A295" s="12">
        <v>7</v>
      </c>
      <c r="B295" s="4" t="s">
        <v>822</v>
      </c>
      <c r="C295" s="7" t="s">
        <v>832</v>
      </c>
      <c r="D295" s="5">
        <v>1079</v>
      </c>
      <c r="E295" s="10" t="s">
        <v>101</v>
      </c>
      <c r="F295" s="58" t="s">
        <v>25</v>
      </c>
      <c r="G295" s="10"/>
    </row>
    <row r="296" spans="1:7" ht="69" hidden="1" customHeight="1" x14ac:dyDescent="0.2">
      <c r="A296" s="12">
        <v>8</v>
      </c>
      <c r="B296" s="4" t="s">
        <v>822</v>
      </c>
      <c r="C296" s="7" t="s">
        <v>833</v>
      </c>
      <c r="D296" s="5">
        <v>16575</v>
      </c>
      <c r="E296" s="10" t="s">
        <v>101</v>
      </c>
      <c r="F296" s="58" t="s">
        <v>24</v>
      </c>
      <c r="G296" s="10"/>
    </row>
    <row r="297" spans="1:7" ht="69" hidden="1" customHeight="1" x14ac:dyDescent="0.2">
      <c r="A297" s="12">
        <v>9</v>
      </c>
      <c r="B297" s="4" t="s">
        <v>823</v>
      </c>
      <c r="C297" s="6" t="s">
        <v>834</v>
      </c>
      <c r="D297" s="5">
        <v>7000</v>
      </c>
      <c r="E297" s="4" t="s">
        <v>766</v>
      </c>
      <c r="F297" s="33" t="s">
        <v>32</v>
      </c>
      <c r="G297" s="10"/>
    </row>
    <row r="298" spans="1:7" ht="69" hidden="1" customHeight="1" x14ac:dyDescent="0.2">
      <c r="A298" s="12">
        <v>10</v>
      </c>
      <c r="B298" s="4" t="s">
        <v>823</v>
      </c>
      <c r="C298" s="7" t="s">
        <v>835</v>
      </c>
      <c r="D298" s="5">
        <v>4634</v>
      </c>
      <c r="E298" s="10" t="s">
        <v>101</v>
      </c>
      <c r="F298" s="33" t="s">
        <v>32</v>
      </c>
      <c r="G298" s="10"/>
    </row>
    <row r="299" spans="1:7" ht="69" hidden="1" customHeight="1" x14ac:dyDescent="0.2">
      <c r="A299" s="12">
        <v>11</v>
      </c>
      <c r="B299" s="4" t="s">
        <v>824</v>
      </c>
      <c r="C299" s="7" t="s">
        <v>836</v>
      </c>
      <c r="D299" s="5">
        <v>15952</v>
      </c>
      <c r="E299" s="10" t="s">
        <v>101</v>
      </c>
      <c r="F299" s="59" t="s">
        <v>30</v>
      </c>
      <c r="G299" s="10"/>
    </row>
    <row r="300" spans="1:7" ht="69" hidden="1" customHeight="1" x14ac:dyDescent="0.2">
      <c r="A300" s="12">
        <v>12</v>
      </c>
      <c r="B300" s="4" t="s">
        <v>825</v>
      </c>
      <c r="C300" s="7" t="s">
        <v>837</v>
      </c>
      <c r="D300" s="5">
        <v>2345</v>
      </c>
      <c r="E300" s="10" t="s">
        <v>101</v>
      </c>
      <c r="F300" s="59" t="s">
        <v>6</v>
      </c>
      <c r="G300" s="10"/>
    </row>
    <row r="301" spans="1:7" ht="69" hidden="1" customHeight="1" x14ac:dyDescent="0.2">
      <c r="A301" s="12">
        <v>13</v>
      </c>
      <c r="B301" s="4" t="s">
        <v>838</v>
      </c>
      <c r="C301" s="7" t="s">
        <v>77</v>
      </c>
      <c r="D301" s="5">
        <v>1960</v>
      </c>
      <c r="E301" s="4" t="s">
        <v>101</v>
      </c>
      <c r="F301" s="33" t="s">
        <v>54</v>
      </c>
      <c r="G301" s="10"/>
    </row>
    <row r="302" spans="1:7" ht="69" hidden="1" customHeight="1" x14ac:dyDescent="0.2">
      <c r="A302" s="12">
        <v>14</v>
      </c>
      <c r="B302" s="4" t="s">
        <v>838</v>
      </c>
      <c r="C302" s="7" t="s">
        <v>77</v>
      </c>
      <c r="D302" s="5">
        <v>2940</v>
      </c>
      <c r="E302" s="4" t="s">
        <v>101</v>
      </c>
      <c r="F302" s="33" t="s">
        <v>56</v>
      </c>
      <c r="G302" s="10"/>
    </row>
    <row r="303" spans="1:7" ht="69" hidden="1" customHeight="1" x14ac:dyDescent="0.2">
      <c r="A303" s="37">
        <v>1</v>
      </c>
      <c r="B303" s="18" t="s">
        <v>842</v>
      </c>
      <c r="C303" s="35" t="s">
        <v>862</v>
      </c>
      <c r="D303" s="78">
        <v>4500</v>
      </c>
      <c r="E303" s="18" t="s">
        <v>67</v>
      </c>
      <c r="F303" s="33" t="s">
        <v>35</v>
      </c>
      <c r="G303" s="18" t="s">
        <v>796</v>
      </c>
    </row>
    <row r="304" spans="1:7" ht="69" hidden="1" customHeight="1" x14ac:dyDescent="0.2">
      <c r="A304" s="37">
        <v>2</v>
      </c>
      <c r="B304" s="18" t="s">
        <v>842</v>
      </c>
      <c r="C304" s="35" t="s">
        <v>863</v>
      </c>
      <c r="D304" s="78">
        <v>8800</v>
      </c>
      <c r="E304" s="18" t="s">
        <v>67</v>
      </c>
      <c r="F304" s="58" t="s">
        <v>49</v>
      </c>
      <c r="G304" s="18" t="s">
        <v>796</v>
      </c>
    </row>
    <row r="305" spans="1:7" ht="69" hidden="1" customHeight="1" x14ac:dyDescent="0.2">
      <c r="A305" s="37">
        <v>3</v>
      </c>
      <c r="B305" s="18" t="s">
        <v>859</v>
      </c>
      <c r="C305" s="35" t="s">
        <v>860</v>
      </c>
      <c r="D305" s="78">
        <v>5600</v>
      </c>
      <c r="E305" s="18" t="s">
        <v>67</v>
      </c>
      <c r="F305" s="33" t="s">
        <v>60</v>
      </c>
      <c r="G305" s="18" t="s">
        <v>796</v>
      </c>
    </row>
    <row r="306" spans="1:7" ht="69" hidden="1" customHeight="1" x14ac:dyDescent="0.2">
      <c r="A306" s="37">
        <v>4</v>
      </c>
      <c r="B306" s="18" t="s">
        <v>861</v>
      </c>
      <c r="C306" s="35" t="s">
        <v>867</v>
      </c>
      <c r="D306" s="78">
        <v>28000</v>
      </c>
      <c r="E306" s="18" t="s">
        <v>67</v>
      </c>
      <c r="F306" s="33" t="s">
        <v>42</v>
      </c>
      <c r="G306" s="18" t="s">
        <v>796</v>
      </c>
    </row>
    <row r="307" spans="1:7" ht="69" hidden="1" customHeight="1" x14ac:dyDescent="0.2">
      <c r="A307" s="37">
        <v>5</v>
      </c>
      <c r="B307" s="18" t="s">
        <v>843</v>
      </c>
      <c r="C307" s="35" t="s">
        <v>864</v>
      </c>
      <c r="D307" s="78">
        <v>4500</v>
      </c>
      <c r="E307" s="18" t="s">
        <v>67</v>
      </c>
      <c r="F307" s="33" t="s">
        <v>21</v>
      </c>
      <c r="G307" s="18" t="s">
        <v>796</v>
      </c>
    </row>
    <row r="308" spans="1:7" ht="69" hidden="1" customHeight="1" x14ac:dyDescent="0.2">
      <c r="A308" s="37">
        <v>6</v>
      </c>
      <c r="B308" s="18" t="s">
        <v>843</v>
      </c>
      <c r="C308" s="35" t="s">
        <v>866</v>
      </c>
      <c r="D308" s="78">
        <v>10000</v>
      </c>
      <c r="E308" s="18" t="s">
        <v>67</v>
      </c>
      <c r="F308" s="58" t="s">
        <v>10</v>
      </c>
      <c r="G308" s="18" t="s">
        <v>796</v>
      </c>
    </row>
    <row r="309" spans="1:7" ht="69" hidden="1" customHeight="1" x14ac:dyDescent="0.2">
      <c r="A309" s="37">
        <v>7</v>
      </c>
      <c r="B309" s="18" t="s">
        <v>843</v>
      </c>
      <c r="C309" s="35" t="s">
        <v>865</v>
      </c>
      <c r="D309" s="78">
        <v>10200</v>
      </c>
      <c r="E309" s="18" t="s">
        <v>67</v>
      </c>
      <c r="F309" s="58" t="s">
        <v>49</v>
      </c>
      <c r="G309" s="18" t="s">
        <v>796</v>
      </c>
    </row>
    <row r="310" spans="1:7" ht="69" hidden="1" customHeight="1" x14ac:dyDescent="0.2">
      <c r="A310" s="12">
        <v>1</v>
      </c>
      <c r="B310" s="4" t="s">
        <v>884</v>
      </c>
      <c r="C310" s="7" t="s">
        <v>890</v>
      </c>
      <c r="D310" s="5">
        <v>1415</v>
      </c>
      <c r="E310" s="10" t="s">
        <v>101</v>
      </c>
      <c r="F310" s="58" t="s">
        <v>25</v>
      </c>
      <c r="G310" s="10"/>
    </row>
    <row r="311" spans="1:7" ht="69" hidden="1" customHeight="1" x14ac:dyDescent="0.2">
      <c r="A311" s="12">
        <v>2</v>
      </c>
      <c r="B311" s="4" t="s">
        <v>844</v>
      </c>
      <c r="C311" s="7" t="s">
        <v>891</v>
      </c>
      <c r="D311" s="5">
        <v>13594</v>
      </c>
      <c r="E311" s="10" t="s">
        <v>101</v>
      </c>
      <c r="F311" s="59" t="s">
        <v>4</v>
      </c>
      <c r="G311" s="10"/>
    </row>
    <row r="312" spans="1:7" ht="69" hidden="1" customHeight="1" x14ac:dyDescent="0.2">
      <c r="A312" s="12">
        <v>3</v>
      </c>
      <c r="B312" s="4" t="s">
        <v>885</v>
      </c>
      <c r="C312" s="7" t="s">
        <v>40</v>
      </c>
      <c r="D312" s="5">
        <v>14254</v>
      </c>
      <c r="E312" s="10" t="s">
        <v>101</v>
      </c>
      <c r="F312" s="33" t="s">
        <v>12</v>
      </c>
      <c r="G312" s="10"/>
    </row>
    <row r="313" spans="1:7" ht="69" hidden="1" customHeight="1" x14ac:dyDescent="0.2">
      <c r="A313" s="12">
        <v>4</v>
      </c>
      <c r="B313" s="4" t="s">
        <v>886</v>
      </c>
      <c r="C313" s="7" t="s">
        <v>892</v>
      </c>
      <c r="D313" s="5">
        <v>3022</v>
      </c>
      <c r="E313" s="10" t="s">
        <v>101</v>
      </c>
      <c r="F313" s="59" t="s">
        <v>16</v>
      </c>
      <c r="G313" s="10"/>
    </row>
    <row r="314" spans="1:7" ht="69" hidden="1" customHeight="1" x14ac:dyDescent="0.2">
      <c r="A314" s="12">
        <v>5</v>
      </c>
      <c r="B314" s="4" t="s">
        <v>887</v>
      </c>
      <c r="C314" s="7" t="s">
        <v>893</v>
      </c>
      <c r="D314" s="5">
        <v>5898</v>
      </c>
      <c r="E314" s="10" t="s">
        <v>101</v>
      </c>
      <c r="F314" s="59" t="s">
        <v>19</v>
      </c>
      <c r="G314" s="10"/>
    </row>
    <row r="315" spans="1:7" ht="69" hidden="1" customHeight="1" x14ac:dyDescent="0.2">
      <c r="A315" s="12">
        <v>6</v>
      </c>
      <c r="B315" s="4" t="s">
        <v>888</v>
      </c>
      <c r="C315" s="7" t="s">
        <v>894</v>
      </c>
      <c r="D315" s="5">
        <v>1590</v>
      </c>
      <c r="E315" s="10" t="s">
        <v>101</v>
      </c>
      <c r="F315" s="58" t="s">
        <v>23</v>
      </c>
      <c r="G315" s="10"/>
    </row>
    <row r="316" spans="1:7" ht="69" hidden="1" customHeight="1" x14ac:dyDescent="0.2">
      <c r="A316" s="12">
        <v>7</v>
      </c>
      <c r="B316" s="4" t="s">
        <v>888</v>
      </c>
      <c r="C316" s="7" t="s">
        <v>895</v>
      </c>
      <c r="D316" s="5">
        <v>1076</v>
      </c>
      <c r="E316" s="10" t="s">
        <v>101</v>
      </c>
      <c r="F316" s="33" t="s">
        <v>18</v>
      </c>
      <c r="G316" s="10"/>
    </row>
    <row r="317" spans="1:7" ht="69" hidden="1" customHeight="1" x14ac:dyDescent="0.2">
      <c r="A317" s="12">
        <v>8</v>
      </c>
      <c r="B317" s="4" t="s">
        <v>889</v>
      </c>
      <c r="C317" s="7" t="s">
        <v>896</v>
      </c>
      <c r="D317" s="5">
        <v>3687</v>
      </c>
      <c r="E317" s="10" t="s">
        <v>101</v>
      </c>
      <c r="F317" s="59" t="s">
        <v>54</v>
      </c>
      <c r="G317" s="10"/>
    </row>
    <row r="318" spans="1:7" ht="69" hidden="1" customHeight="1" x14ac:dyDescent="0.2">
      <c r="A318" s="12">
        <v>9</v>
      </c>
      <c r="B318" s="4" t="s">
        <v>889</v>
      </c>
      <c r="C318" s="7" t="s">
        <v>897</v>
      </c>
      <c r="D318" s="5">
        <v>11274</v>
      </c>
      <c r="E318" s="10" t="s">
        <v>101</v>
      </c>
      <c r="F318" s="58" t="s">
        <v>56</v>
      </c>
      <c r="G318" s="10"/>
    </row>
    <row r="319" spans="1:7" ht="69" hidden="1" customHeight="1" x14ac:dyDescent="0.2">
      <c r="A319" s="12">
        <v>10</v>
      </c>
      <c r="B319" s="4" t="s">
        <v>691</v>
      </c>
      <c r="C319" s="7" t="s">
        <v>692</v>
      </c>
      <c r="D319" s="5">
        <v>8597</v>
      </c>
      <c r="E319" s="10" t="s">
        <v>101</v>
      </c>
      <c r="F319" s="59" t="s">
        <v>36</v>
      </c>
      <c r="G319" s="10"/>
    </row>
    <row r="320" spans="1:7" ht="69" hidden="1" customHeight="1" x14ac:dyDescent="0.2">
      <c r="A320" s="12">
        <v>11</v>
      </c>
      <c r="B320" s="4" t="s">
        <v>873</v>
      </c>
      <c r="C320" s="6" t="s">
        <v>77</v>
      </c>
      <c r="D320" s="53">
        <v>3990</v>
      </c>
      <c r="E320" s="4" t="s">
        <v>101</v>
      </c>
      <c r="F320" s="33" t="s">
        <v>7</v>
      </c>
      <c r="G320" s="10"/>
    </row>
    <row r="321" spans="1:7" ht="69" hidden="1" customHeight="1" x14ac:dyDescent="0.2">
      <c r="A321" s="12">
        <v>12</v>
      </c>
      <c r="B321" s="4" t="s">
        <v>873</v>
      </c>
      <c r="C321" s="6" t="s">
        <v>77</v>
      </c>
      <c r="D321" s="77">
        <v>1050</v>
      </c>
      <c r="E321" s="4" t="s">
        <v>101</v>
      </c>
      <c r="F321" s="58" t="s">
        <v>25</v>
      </c>
      <c r="G321" s="10"/>
    </row>
    <row r="322" spans="1:7" ht="69" hidden="1" customHeight="1" x14ac:dyDescent="0.2">
      <c r="A322" s="12">
        <v>13</v>
      </c>
      <c r="B322" s="4" t="s">
        <v>873</v>
      </c>
      <c r="C322" s="6" t="s">
        <v>77</v>
      </c>
      <c r="D322" s="77">
        <v>840</v>
      </c>
      <c r="E322" s="4" t="s">
        <v>101</v>
      </c>
      <c r="F322" s="33" t="s">
        <v>41</v>
      </c>
      <c r="G322" s="10"/>
    </row>
    <row r="323" spans="1:7" ht="69" hidden="1" customHeight="1" x14ac:dyDescent="0.2">
      <c r="A323" s="12">
        <v>14</v>
      </c>
      <c r="B323" s="4" t="s">
        <v>873</v>
      </c>
      <c r="C323" s="6" t="s">
        <v>77</v>
      </c>
      <c r="D323" s="77">
        <v>8820</v>
      </c>
      <c r="E323" s="4" t="s">
        <v>101</v>
      </c>
      <c r="F323" s="33" t="s">
        <v>13</v>
      </c>
      <c r="G323" s="10"/>
    </row>
    <row r="324" spans="1:7" ht="69" hidden="1" customHeight="1" x14ac:dyDescent="0.2">
      <c r="A324" s="12">
        <v>15</v>
      </c>
      <c r="B324" s="38" t="s">
        <v>874</v>
      </c>
      <c r="C324" s="41" t="s">
        <v>77</v>
      </c>
      <c r="D324" s="76">
        <v>1960</v>
      </c>
      <c r="E324" s="38" t="s">
        <v>101</v>
      </c>
      <c r="F324" s="33" t="s">
        <v>54</v>
      </c>
      <c r="G324" s="10"/>
    </row>
    <row r="325" spans="1:7" ht="69" hidden="1" customHeight="1" x14ac:dyDescent="0.2">
      <c r="A325" s="12">
        <v>16</v>
      </c>
      <c r="B325" s="38" t="s">
        <v>874</v>
      </c>
      <c r="C325" s="41" t="s">
        <v>77</v>
      </c>
      <c r="D325" s="76">
        <v>2940</v>
      </c>
      <c r="E325" s="38" t="s">
        <v>101</v>
      </c>
      <c r="F325" s="33" t="s">
        <v>56</v>
      </c>
      <c r="G325" s="10"/>
    </row>
    <row r="326" spans="1:7" ht="69" hidden="1" customHeight="1" x14ac:dyDescent="0.2">
      <c r="A326" s="12">
        <v>17</v>
      </c>
      <c r="B326" s="4" t="s">
        <v>875</v>
      </c>
      <c r="C326" s="6" t="s">
        <v>77</v>
      </c>
      <c r="D326" s="77">
        <v>5250</v>
      </c>
      <c r="E326" s="4" t="s">
        <v>101</v>
      </c>
      <c r="F326" s="33" t="s">
        <v>7</v>
      </c>
      <c r="G326" s="10"/>
    </row>
    <row r="327" spans="1:7" ht="69" hidden="1" customHeight="1" x14ac:dyDescent="0.2">
      <c r="A327" s="12">
        <v>18</v>
      </c>
      <c r="B327" s="4" t="s">
        <v>875</v>
      </c>
      <c r="C327" s="6" t="s">
        <v>77</v>
      </c>
      <c r="D327" s="77">
        <v>940</v>
      </c>
      <c r="E327" s="4" t="s">
        <v>101</v>
      </c>
      <c r="F327" s="33" t="s">
        <v>41</v>
      </c>
      <c r="G327" s="10"/>
    </row>
    <row r="328" spans="1:7" ht="69" hidden="1" customHeight="1" x14ac:dyDescent="0.2">
      <c r="A328" s="12">
        <v>19</v>
      </c>
      <c r="B328" s="4" t="s">
        <v>875</v>
      </c>
      <c r="C328" s="6" t="s">
        <v>77</v>
      </c>
      <c r="D328" s="53">
        <v>2210</v>
      </c>
      <c r="E328" s="4" t="s">
        <v>101</v>
      </c>
      <c r="F328" s="33" t="s">
        <v>37</v>
      </c>
      <c r="G328" s="10"/>
    </row>
    <row r="329" spans="1:7" ht="69" hidden="1" customHeight="1" x14ac:dyDescent="0.2">
      <c r="A329" s="37">
        <v>1</v>
      </c>
      <c r="B329" s="18" t="s">
        <v>873</v>
      </c>
      <c r="C329" s="35" t="s">
        <v>876</v>
      </c>
      <c r="D329" s="78">
        <v>6600</v>
      </c>
      <c r="E329" s="18" t="s">
        <v>67</v>
      </c>
      <c r="F329" s="32" t="s">
        <v>60</v>
      </c>
      <c r="G329" s="18" t="s">
        <v>796</v>
      </c>
    </row>
    <row r="330" spans="1:7" ht="69" hidden="1" customHeight="1" x14ac:dyDescent="0.2">
      <c r="A330" s="37">
        <v>2</v>
      </c>
      <c r="B330" s="18" t="s">
        <v>877</v>
      </c>
      <c r="C330" s="35" t="s">
        <v>878</v>
      </c>
      <c r="D330" s="78">
        <v>4700</v>
      </c>
      <c r="E330" s="18" t="s">
        <v>67</v>
      </c>
      <c r="F330" s="32" t="s">
        <v>35</v>
      </c>
      <c r="G330" s="18" t="s">
        <v>796</v>
      </c>
    </row>
    <row r="331" spans="1:7" ht="69" hidden="1" customHeight="1" x14ac:dyDescent="0.2">
      <c r="A331" s="37">
        <v>3</v>
      </c>
      <c r="B331" s="18" t="s">
        <v>879</v>
      </c>
      <c r="C331" s="35" t="s">
        <v>880</v>
      </c>
      <c r="D331" s="78">
        <v>5800</v>
      </c>
      <c r="E331" s="18" t="s">
        <v>67</v>
      </c>
      <c r="F331" s="32" t="s">
        <v>53</v>
      </c>
      <c r="G331" s="18" t="s">
        <v>796</v>
      </c>
    </row>
    <row r="332" spans="1:7" ht="69" hidden="1" customHeight="1" x14ac:dyDescent="0.2">
      <c r="A332" s="37">
        <v>4</v>
      </c>
      <c r="B332" s="18" t="s">
        <v>874</v>
      </c>
      <c r="C332" s="35" t="s">
        <v>881</v>
      </c>
      <c r="D332" s="78">
        <v>3400</v>
      </c>
      <c r="E332" s="18" t="s">
        <v>67</v>
      </c>
      <c r="F332" s="32" t="s">
        <v>49</v>
      </c>
      <c r="G332" s="18" t="s">
        <v>796</v>
      </c>
    </row>
    <row r="333" spans="1:7" ht="69" hidden="1" customHeight="1" x14ac:dyDescent="0.2">
      <c r="A333" s="37">
        <v>5</v>
      </c>
      <c r="B333" s="18" t="s">
        <v>874</v>
      </c>
      <c r="C333" s="35" t="s">
        <v>882</v>
      </c>
      <c r="D333" s="78">
        <v>14380</v>
      </c>
      <c r="E333" s="18" t="s">
        <v>67</v>
      </c>
      <c r="F333" s="32" t="s">
        <v>21</v>
      </c>
      <c r="G333" s="18" t="s">
        <v>796</v>
      </c>
    </row>
    <row r="334" spans="1:7" ht="69" hidden="1" customHeight="1" x14ac:dyDescent="0.2">
      <c r="A334" s="37">
        <v>6</v>
      </c>
      <c r="B334" s="18" t="s">
        <v>874</v>
      </c>
      <c r="C334" s="35" t="s">
        <v>883</v>
      </c>
      <c r="D334" s="78">
        <v>4440</v>
      </c>
      <c r="E334" s="18" t="s">
        <v>67</v>
      </c>
      <c r="F334" s="32" t="s">
        <v>10</v>
      </c>
      <c r="G334" s="18" t="s">
        <v>796</v>
      </c>
    </row>
    <row r="335" spans="1:7" ht="69" hidden="1" customHeight="1" x14ac:dyDescent="0.2">
      <c r="A335" s="37">
        <v>7</v>
      </c>
      <c r="B335" s="18" t="s">
        <v>903</v>
      </c>
      <c r="C335" s="35" t="s">
        <v>901</v>
      </c>
      <c r="D335" s="43">
        <v>2000</v>
      </c>
      <c r="E335" s="18" t="s">
        <v>899</v>
      </c>
      <c r="F335" s="32" t="s">
        <v>30</v>
      </c>
      <c r="G335" s="18" t="s">
        <v>898</v>
      </c>
    </row>
    <row r="336" spans="1:7" ht="69" hidden="1" customHeight="1" x14ac:dyDescent="0.2">
      <c r="A336" s="37">
        <v>8</v>
      </c>
      <c r="B336" s="18" t="s">
        <v>903</v>
      </c>
      <c r="C336" s="35" t="s">
        <v>902</v>
      </c>
      <c r="D336" s="43">
        <v>6000</v>
      </c>
      <c r="E336" s="18" t="s">
        <v>899</v>
      </c>
      <c r="F336" s="32" t="s">
        <v>5</v>
      </c>
      <c r="G336" s="18" t="s">
        <v>898</v>
      </c>
    </row>
    <row r="337" spans="1:7" ht="69" hidden="1" customHeight="1" x14ac:dyDescent="0.2">
      <c r="A337" s="37">
        <v>9</v>
      </c>
      <c r="B337" s="56" t="s">
        <v>908</v>
      </c>
      <c r="C337" s="35" t="s">
        <v>904</v>
      </c>
      <c r="D337" s="43">
        <v>2000</v>
      </c>
      <c r="E337" s="18" t="s">
        <v>899</v>
      </c>
      <c r="F337" s="32" t="s">
        <v>32</v>
      </c>
      <c r="G337" s="56" t="s">
        <v>900</v>
      </c>
    </row>
    <row r="338" spans="1:7" ht="69" hidden="1" customHeight="1" x14ac:dyDescent="0.2">
      <c r="A338" s="37">
        <v>10</v>
      </c>
      <c r="B338" s="56" t="s">
        <v>909</v>
      </c>
      <c r="C338" s="35" t="s">
        <v>905</v>
      </c>
      <c r="D338" s="43">
        <v>2000</v>
      </c>
      <c r="E338" s="18" t="s">
        <v>899</v>
      </c>
      <c r="F338" s="32" t="s">
        <v>21</v>
      </c>
      <c r="G338" s="56" t="s">
        <v>900</v>
      </c>
    </row>
    <row r="339" spans="1:7" ht="69" hidden="1" customHeight="1" x14ac:dyDescent="0.2">
      <c r="A339" s="37">
        <v>11</v>
      </c>
      <c r="B339" s="56" t="s">
        <v>910</v>
      </c>
      <c r="C339" s="35" t="s">
        <v>906</v>
      </c>
      <c r="D339" s="43">
        <v>2000</v>
      </c>
      <c r="E339" s="18" t="s">
        <v>899</v>
      </c>
      <c r="F339" s="32" t="s">
        <v>56</v>
      </c>
      <c r="G339" s="56" t="s">
        <v>900</v>
      </c>
    </row>
    <row r="340" spans="1:7" ht="69" hidden="1" customHeight="1" x14ac:dyDescent="0.2">
      <c r="A340" s="37">
        <v>12</v>
      </c>
      <c r="B340" s="56" t="s">
        <v>911</v>
      </c>
      <c r="C340" s="35" t="s">
        <v>907</v>
      </c>
      <c r="D340" s="43">
        <v>8000</v>
      </c>
      <c r="E340" s="18" t="s">
        <v>899</v>
      </c>
      <c r="F340" s="32" t="s">
        <v>38</v>
      </c>
      <c r="G340" s="56" t="s">
        <v>900</v>
      </c>
    </row>
    <row r="341" spans="1:7" ht="69" hidden="1" customHeight="1" x14ac:dyDescent="0.2">
      <c r="A341" s="12">
        <v>1</v>
      </c>
      <c r="B341" s="4" t="s">
        <v>922</v>
      </c>
      <c r="C341" s="7" t="s">
        <v>925</v>
      </c>
      <c r="D341" s="5">
        <v>7162</v>
      </c>
      <c r="E341" s="4" t="s">
        <v>101</v>
      </c>
      <c r="F341" s="33" t="s">
        <v>23</v>
      </c>
      <c r="G341" s="10"/>
    </row>
    <row r="342" spans="1:7" ht="69" hidden="1" customHeight="1" x14ac:dyDescent="0.2">
      <c r="A342" s="12">
        <v>2</v>
      </c>
      <c r="B342" s="4" t="s">
        <v>923</v>
      </c>
      <c r="C342" s="7" t="s">
        <v>40</v>
      </c>
      <c r="D342" s="5">
        <v>5029</v>
      </c>
      <c r="E342" s="4" t="s">
        <v>101</v>
      </c>
      <c r="F342" s="33" t="s">
        <v>58</v>
      </c>
      <c r="G342" s="10"/>
    </row>
    <row r="343" spans="1:7" ht="69" hidden="1" customHeight="1" x14ac:dyDescent="0.2">
      <c r="A343" s="12">
        <v>3</v>
      </c>
      <c r="B343" s="4" t="s">
        <v>924</v>
      </c>
      <c r="C343" s="7" t="s">
        <v>926</v>
      </c>
      <c r="D343" s="5">
        <v>1446</v>
      </c>
      <c r="E343" s="4" t="s">
        <v>101</v>
      </c>
      <c r="F343" s="33" t="s">
        <v>43</v>
      </c>
      <c r="G343" s="10"/>
    </row>
    <row r="344" spans="1:7" ht="69" hidden="1" customHeight="1" x14ac:dyDescent="0.2">
      <c r="A344" s="12">
        <v>4</v>
      </c>
      <c r="B344" s="4" t="s">
        <v>932</v>
      </c>
      <c r="C344" s="7" t="s">
        <v>934</v>
      </c>
      <c r="D344" s="5">
        <v>18362</v>
      </c>
      <c r="E344" s="4" t="s">
        <v>101</v>
      </c>
      <c r="F344" s="33" t="s">
        <v>16</v>
      </c>
      <c r="G344" s="10"/>
    </row>
    <row r="345" spans="1:7" ht="69" hidden="1" customHeight="1" x14ac:dyDescent="0.2">
      <c r="A345" s="12">
        <v>5</v>
      </c>
      <c r="B345" s="4" t="s">
        <v>933</v>
      </c>
      <c r="C345" s="6" t="s">
        <v>935</v>
      </c>
      <c r="D345" s="5">
        <v>19781</v>
      </c>
      <c r="E345" s="4" t="s">
        <v>101</v>
      </c>
      <c r="F345" s="33" t="s">
        <v>15</v>
      </c>
      <c r="G345" s="10"/>
    </row>
    <row r="346" spans="1:7" ht="69" hidden="1" customHeight="1" x14ac:dyDescent="0.2">
      <c r="A346" s="12">
        <v>6</v>
      </c>
      <c r="B346" s="4" t="s">
        <v>927</v>
      </c>
      <c r="C346" s="6" t="s">
        <v>77</v>
      </c>
      <c r="D346" s="53">
        <v>1400</v>
      </c>
      <c r="E346" s="4" t="s">
        <v>101</v>
      </c>
      <c r="F346" s="33" t="s">
        <v>54</v>
      </c>
      <c r="G346" s="10"/>
    </row>
    <row r="347" spans="1:7" ht="69" hidden="1" customHeight="1" x14ac:dyDescent="0.2">
      <c r="A347" s="12">
        <v>7</v>
      </c>
      <c r="B347" s="4" t="s">
        <v>927</v>
      </c>
      <c r="C347" s="6" t="s">
        <v>77</v>
      </c>
      <c r="D347" s="77">
        <v>2100</v>
      </c>
      <c r="E347" s="4" t="s">
        <v>101</v>
      </c>
      <c r="F347" s="33" t="s">
        <v>56</v>
      </c>
      <c r="G347" s="10"/>
    </row>
    <row r="348" spans="1:7" ht="69" hidden="1" customHeight="1" x14ac:dyDescent="0.2">
      <c r="A348" s="12">
        <v>8</v>
      </c>
      <c r="B348" s="38" t="s">
        <v>928</v>
      </c>
      <c r="C348" s="41" t="s">
        <v>77</v>
      </c>
      <c r="D348" s="76">
        <v>6300</v>
      </c>
      <c r="E348" s="38" t="s">
        <v>101</v>
      </c>
      <c r="F348" s="46" t="s">
        <v>7</v>
      </c>
      <c r="G348" s="10"/>
    </row>
    <row r="349" spans="1:7" ht="69" hidden="1" customHeight="1" x14ac:dyDescent="0.2">
      <c r="A349" s="12">
        <v>9</v>
      </c>
      <c r="B349" s="4" t="s">
        <v>928</v>
      </c>
      <c r="C349" s="6" t="s">
        <v>77</v>
      </c>
      <c r="D349" s="77">
        <v>2240</v>
      </c>
      <c r="E349" s="4" t="s">
        <v>101</v>
      </c>
      <c r="F349" s="33" t="s">
        <v>54</v>
      </c>
      <c r="G349" s="10"/>
    </row>
    <row r="350" spans="1:7" ht="69" hidden="1" customHeight="1" x14ac:dyDescent="0.2">
      <c r="A350" s="12">
        <v>10</v>
      </c>
      <c r="B350" s="4" t="s">
        <v>928</v>
      </c>
      <c r="C350" s="6" t="s">
        <v>77</v>
      </c>
      <c r="D350" s="77">
        <v>3360</v>
      </c>
      <c r="E350" s="4" t="s">
        <v>101</v>
      </c>
      <c r="F350" s="33" t="s">
        <v>56</v>
      </c>
      <c r="G350" s="10"/>
    </row>
    <row r="351" spans="1:7" ht="69" hidden="1" customHeight="1" x14ac:dyDescent="0.2">
      <c r="A351" s="12">
        <v>1</v>
      </c>
      <c r="B351" s="18" t="s">
        <v>929</v>
      </c>
      <c r="C351" s="35" t="s">
        <v>930</v>
      </c>
      <c r="D351" s="78">
        <v>2100</v>
      </c>
      <c r="E351" s="18" t="s">
        <v>67</v>
      </c>
      <c r="F351" s="32" t="s">
        <v>5</v>
      </c>
      <c r="G351" s="18" t="s">
        <v>796</v>
      </c>
    </row>
    <row r="352" spans="1:7" ht="69" hidden="1" customHeight="1" x14ac:dyDescent="0.2">
      <c r="A352" s="12">
        <v>2</v>
      </c>
      <c r="B352" s="18" t="s">
        <v>929</v>
      </c>
      <c r="C352" s="35" t="s">
        <v>931</v>
      </c>
      <c r="D352" s="78">
        <v>8300</v>
      </c>
      <c r="E352" s="18" t="s">
        <v>67</v>
      </c>
      <c r="F352" s="32" t="s">
        <v>31</v>
      </c>
      <c r="G352" s="18" t="s">
        <v>796</v>
      </c>
    </row>
    <row r="353" spans="1:7" ht="69" hidden="1" customHeight="1" x14ac:dyDescent="0.2">
      <c r="A353" s="12">
        <v>3</v>
      </c>
      <c r="B353" s="56" t="s">
        <v>943</v>
      </c>
      <c r="C353" s="35" t="s">
        <v>944</v>
      </c>
      <c r="D353" s="78">
        <v>4000</v>
      </c>
      <c r="E353" s="18" t="s">
        <v>899</v>
      </c>
      <c r="F353" s="32" t="s">
        <v>30</v>
      </c>
      <c r="G353" s="56" t="s">
        <v>942</v>
      </c>
    </row>
    <row r="354" spans="1:7" ht="69" hidden="1" customHeight="1" x14ac:dyDescent="0.2">
      <c r="A354" s="12">
        <v>4</v>
      </c>
      <c r="B354" s="56" t="s">
        <v>943</v>
      </c>
      <c r="C354" s="35" t="s">
        <v>945</v>
      </c>
      <c r="D354" s="78">
        <v>4000</v>
      </c>
      <c r="E354" s="18" t="s">
        <v>899</v>
      </c>
      <c r="F354" s="32" t="s">
        <v>56</v>
      </c>
      <c r="G354" s="56" t="s">
        <v>942</v>
      </c>
    </row>
    <row r="355" spans="1:7" ht="69" hidden="1" customHeight="1" x14ac:dyDescent="0.2">
      <c r="A355" s="12">
        <v>5</v>
      </c>
      <c r="B355" s="56" t="s">
        <v>943</v>
      </c>
      <c r="C355" s="35" t="s">
        <v>946</v>
      </c>
      <c r="D355" s="78">
        <v>2000</v>
      </c>
      <c r="E355" s="18" t="s">
        <v>899</v>
      </c>
      <c r="F355" s="32" t="s">
        <v>53</v>
      </c>
      <c r="G355" s="56" t="s">
        <v>942</v>
      </c>
    </row>
    <row r="356" spans="1:7" ht="69" hidden="1" customHeight="1" x14ac:dyDescent="0.2">
      <c r="A356" s="12">
        <v>6</v>
      </c>
      <c r="B356" s="56" t="s">
        <v>943</v>
      </c>
      <c r="C356" s="35" t="s">
        <v>947</v>
      </c>
      <c r="D356" s="78">
        <v>2000</v>
      </c>
      <c r="E356" s="18" t="s">
        <v>899</v>
      </c>
      <c r="F356" s="32" t="s">
        <v>31</v>
      </c>
      <c r="G356" s="56" t="s">
        <v>942</v>
      </c>
    </row>
    <row r="357" spans="1:7" ht="69" hidden="1" customHeight="1" x14ac:dyDescent="0.2">
      <c r="A357" s="12">
        <v>7</v>
      </c>
      <c r="B357" s="56" t="s">
        <v>943</v>
      </c>
      <c r="C357" s="35" t="s">
        <v>948</v>
      </c>
      <c r="D357" s="78">
        <v>2000</v>
      </c>
      <c r="E357" s="18" t="s">
        <v>899</v>
      </c>
      <c r="F357" s="32" t="s">
        <v>38</v>
      </c>
      <c r="G357" s="56" t="s">
        <v>942</v>
      </c>
    </row>
    <row r="358" spans="1:7" ht="69" hidden="1" customHeight="1" x14ac:dyDescent="0.2">
      <c r="A358" s="12">
        <v>8</v>
      </c>
      <c r="B358" s="56" t="s">
        <v>943</v>
      </c>
      <c r="C358" s="35" t="s">
        <v>949</v>
      </c>
      <c r="D358" s="78">
        <v>2000</v>
      </c>
      <c r="E358" s="18" t="s">
        <v>899</v>
      </c>
      <c r="F358" s="32" t="s">
        <v>54</v>
      </c>
      <c r="G358" s="56" t="s">
        <v>942</v>
      </c>
    </row>
    <row r="359" spans="1:7" ht="69" hidden="1" customHeight="1" x14ac:dyDescent="0.2">
      <c r="A359" s="12">
        <v>9</v>
      </c>
      <c r="B359" s="56" t="s">
        <v>943</v>
      </c>
      <c r="C359" s="35" t="s">
        <v>950</v>
      </c>
      <c r="D359" s="78">
        <v>2000</v>
      </c>
      <c r="E359" s="18" t="s">
        <v>899</v>
      </c>
      <c r="F359" s="32" t="s">
        <v>49</v>
      </c>
      <c r="G359" s="56" t="s">
        <v>942</v>
      </c>
    </row>
    <row r="360" spans="1:7" ht="69" hidden="1" customHeight="1" x14ac:dyDescent="0.2">
      <c r="A360" s="12">
        <v>1</v>
      </c>
      <c r="B360" s="4" t="s">
        <v>951</v>
      </c>
      <c r="C360" s="7" t="s">
        <v>992</v>
      </c>
      <c r="D360" s="5">
        <v>18966</v>
      </c>
      <c r="E360" s="10" t="s">
        <v>101</v>
      </c>
      <c r="F360" s="58" t="s">
        <v>49</v>
      </c>
      <c r="G360" s="10"/>
    </row>
    <row r="361" spans="1:7" ht="69" hidden="1" customHeight="1" x14ac:dyDescent="0.2">
      <c r="A361" s="12">
        <v>2</v>
      </c>
      <c r="B361" s="4" t="s">
        <v>952</v>
      </c>
      <c r="C361" s="7" t="s">
        <v>956</v>
      </c>
      <c r="D361" s="5">
        <v>7161</v>
      </c>
      <c r="E361" s="10" t="s">
        <v>101</v>
      </c>
      <c r="F361" s="59" t="s">
        <v>9</v>
      </c>
      <c r="G361" s="10"/>
    </row>
    <row r="362" spans="1:7" ht="69" hidden="1" customHeight="1" x14ac:dyDescent="0.2">
      <c r="A362" s="12">
        <v>3</v>
      </c>
      <c r="B362" s="4" t="s">
        <v>953</v>
      </c>
      <c r="C362" s="7" t="s">
        <v>957</v>
      </c>
      <c r="D362" s="5">
        <v>12329</v>
      </c>
      <c r="E362" s="10" t="s">
        <v>101</v>
      </c>
      <c r="F362" s="33" t="s">
        <v>18</v>
      </c>
      <c r="G362" s="10"/>
    </row>
    <row r="363" spans="1:7" ht="69" hidden="1" customHeight="1" x14ac:dyDescent="0.2">
      <c r="A363" s="12">
        <v>4</v>
      </c>
      <c r="B363" s="4" t="s">
        <v>954</v>
      </c>
      <c r="C363" s="7" t="s">
        <v>112</v>
      </c>
      <c r="D363" s="5">
        <v>4734</v>
      </c>
      <c r="E363" s="10" t="s">
        <v>101</v>
      </c>
      <c r="F363" s="58" t="s">
        <v>31</v>
      </c>
      <c r="G363" s="10"/>
    </row>
    <row r="364" spans="1:7" ht="69" hidden="1" customHeight="1" x14ac:dyDescent="0.2">
      <c r="A364" s="12">
        <v>5</v>
      </c>
      <c r="B364" s="4" t="s">
        <v>954</v>
      </c>
      <c r="C364" s="7" t="s">
        <v>958</v>
      </c>
      <c r="D364" s="5">
        <v>1299</v>
      </c>
      <c r="E364" s="10" t="s">
        <v>101</v>
      </c>
      <c r="F364" s="58" t="s">
        <v>31</v>
      </c>
      <c r="G364" s="10"/>
    </row>
    <row r="365" spans="1:7" ht="69" hidden="1" customHeight="1" x14ac:dyDescent="0.2">
      <c r="A365" s="12">
        <v>6</v>
      </c>
      <c r="B365" s="4" t="s">
        <v>955</v>
      </c>
      <c r="C365" s="7" t="s">
        <v>959</v>
      </c>
      <c r="D365" s="5">
        <v>2002</v>
      </c>
      <c r="E365" s="10" t="s">
        <v>101</v>
      </c>
      <c r="F365" s="59" t="s">
        <v>5</v>
      </c>
      <c r="G365" s="10"/>
    </row>
    <row r="366" spans="1:7" ht="69" hidden="1" customHeight="1" x14ac:dyDescent="0.2">
      <c r="A366" s="12">
        <v>7</v>
      </c>
      <c r="B366" s="4" t="s">
        <v>960</v>
      </c>
      <c r="C366" s="6" t="s">
        <v>963</v>
      </c>
      <c r="D366" s="53">
        <v>25875</v>
      </c>
      <c r="E366" s="10" t="s">
        <v>101</v>
      </c>
      <c r="F366" s="58" t="s">
        <v>34</v>
      </c>
      <c r="G366" s="10"/>
    </row>
    <row r="367" spans="1:7" ht="69" hidden="1" customHeight="1" x14ac:dyDescent="0.2">
      <c r="A367" s="12">
        <v>8</v>
      </c>
      <c r="B367" s="4" t="s">
        <v>976</v>
      </c>
      <c r="C367" s="6" t="s">
        <v>897</v>
      </c>
      <c r="D367" s="53">
        <v>11380</v>
      </c>
      <c r="E367" s="10" t="s">
        <v>101</v>
      </c>
      <c r="F367" s="59" t="s">
        <v>20</v>
      </c>
      <c r="G367" s="10"/>
    </row>
    <row r="368" spans="1:7" ht="69" hidden="1" customHeight="1" x14ac:dyDescent="0.2">
      <c r="A368" s="12">
        <v>9</v>
      </c>
      <c r="B368" s="4" t="s">
        <v>964</v>
      </c>
      <c r="C368" s="6" t="s">
        <v>965</v>
      </c>
      <c r="D368" s="53">
        <v>19293</v>
      </c>
      <c r="E368" s="10" t="s">
        <v>101</v>
      </c>
      <c r="F368" s="33" t="s">
        <v>35</v>
      </c>
      <c r="G368" s="10"/>
    </row>
    <row r="369" spans="1:7" ht="69" hidden="1" customHeight="1" x14ac:dyDescent="0.2">
      <c r="A369" s="12">
        <v>10</v>
      </c>
      <c r="B369" s="4" t="s">
        <v>964</v>
      </c>
      <c r="C369" s="6" t="s">
        <v>966</v>
      </c>
      <c r="D369" s="53">
        <v>2161</v>
      </c>
      <c r="E369" s="10" t="s">
        <v>101</v>
      </c>
      <c r="F369" s="58" t="s">
        <v>41</v>
      </c>
      <c r="G369" s="10"/>
    </row>
    <row r="370" spans="1:7" ht="69" hidden="1" customHeight="1" x14ac:dyDescent="0.2">
      <c r="A370" s="12">
        <v>1</v>
      </c>
      <c r="B370" s="56" t="s">
        <v>975</v>
      </c>
      <c r="C370" s="35" t="s">
        <v>968</v>
      </c>
      <c r="D370" s="78">
        <v>4000</v>
      </c>
      <c r="E370" s="18" t="s">
        <v>899</v>
      </c>
      <c r="F370" s="58" t="s">
        <v>41</v>
      </c>
      <c r="G370" s="56" t="s">
        <v>967</v>
      </c>
    </row>
    <row r="371" spans="1:7" ht="69" hidden="1" customHeight="1" x14ac:dyDescent="0.2">
      <c r="A371" s="12">
        <v>2</v>
      </c>
      <c r="B371" s="56" t="s">
        <v>975</v>
      </c>
      <c r="C371" s="35" t="s">
        <v>969</v>
      </c>
      <c r="D371" s="78">
        <v>2000</v>
      </c>
      <c r="E371" s="18" t="s">
        <v>899</v>
      </c>
      <c r="F371" s="61" t="s">
        <v>48</v>
      </c>
      <c r="G371" s="56" t="s">
        <v>967</v>
      </c>
    </row>
    <row r="372" spans="1:7" ht="69" hidden="1" customHeight="1" x14ac:dyDescent="0.2">
      <c r="A372" s="12">
        <v>3</v>
      </c>
      <c r="B372" s="56" t="s">
        <v>975</v>
      </c>
      <c r="C372" s="35" t="s">
        <v>970</v>
      </c>
      <c r="D372" s="78">
        <v>4000</v>
      </c>
      <c r="E372" s="18" t="s">
        <v>899</v>
      </c>
      <c r="F372" s="58" t="s">
        <v>17</v>
      </c>
      <c r="G372" s="56" t="s">
        <v>967</v>
      </c>
    </row>
    <row r="373" spans="1:7" ht="69" hidden="1" customHeight="1" x14ac:dyDescent="0.2">
      <c r="A373" s="12">
        <v>4</v>
      </c>
      <c r="B373" s="56" t="s">
        <v>975</v>
      </c>
      <c r="C373" s="35" t="s">
        <v>971</v>
      </c>
      <c r="D373" s="78">
        <v>2000</v>
      </c>
      <c r="E373" s="18" t="s">
        <v>899</v>
      </c>
      <c r="F373" s="33" t="s">
        <v>60</v>
      </c>
      <c r="G373" s="56" t="s">
        <v>967</v>
      </c>
    </row>
    <row r="374" spans="1:7" ht="69" hidden="1" customHeight="1" x14ac:dyDescent="0.2">
      <c r="A374" s="12">
        <v>5</v>
      </c>
      <c r="B374" s="56" t="s">
        <v>975</v>
      </c>
      <c r="C374" s="35" t="s">
        <v>972</v>
      </c>
      <c r="D374" s="78">
        <v>2000</v>
      </c>
      <c r="E374" s="18" t="s">
        <v>899</v>
      </c>
      <c r="F374" s="58" t="s">
        <v>34</v>
      </c>
      <c r="G374" s="56" t="s">
        <v>967</v>
      </c>
    </row>
    <row r="375" spans="1:7" ht="69" hidden="1" customHeight="1" x14ac:dyDescent="0.2">
      <c r="A375" s="12">
        <v>6</v>
      </c>
      <c r="B375" s="56" t="s">
        <v>975</v>
      </c>
      <c r="C375" s="35" t="s">
        <v>973</v>
      </c>
      <c r="D375" s="78">
        <v>2000</v>
      </c>
      <c r="E375" s="18" t="s">
        <v>899</v>
      </c>
      <c r="F375" s="59" t="s">
        <v>61</v>
      </c>
      <c r="G375" s="56" t="s">
        <v>967</v>
      </c>
    </row>
    <row r="376" spans="1:7" ht="69" hidden="1" customHeight="1" x14ac:dyDescent="0.2">
      <c r="A376" s="12">
        <v>7</v>
      </c>
      <c r="B376" s="56" t="s">
        <v>975</v>
      </c>
      <c r="C376" s="35" t="s">
        <v>974</v>
      </c>
      <c r="D376" s="78">
        <v>2000</v>
      </c>
      <c r="E376" s="18" t="s">
        <v>899</v>
      </c>
      <c r="F376" s="33" t="s">
        <v>18</v>
      </c>
      <c r="G376" s="56" t="s">
        <v>967</v>
      </c>
    </row>
    <row r="377" spans="1:7" ht="69" hidden="1" customHeight="1" x14ac:dyDescent="0.2">
      <c r="A377" s="12">
        <v>8</v>
      </c>
      <c r="B377" s="18" t="s">
        <v>962</v>
      </c>
      <c r="C377" s="35" t="s">
        <v>980</v>
      </c>
      <c r="D377" s="78">
        <v>16000</v>
      </c>
      <c r="E377" s="18" t="s">
        <v>67</v>
      </c>
      <c r="F377" s="32" t="s">
        <v>38</v>
      </c>
      <c r="G377" s="18" t="s">
        <v>977</v>
      </c>
    </row>
    <row r="378" spans="1:7" ht="69" hidden="1" customHeight="1" x14ac:dyDescent="0.2">
      <c r="A378" s="12">
        <v>9</v>
      </c>
      <c r="B378" s="18" t="s">
        <v>978</v>
      </c>
      <c r="C378" s="35" t="s">
        <v>979</v>
      </c>
      <c r="D378" s="78">
        <v>33000</v>
      </c>
      <c r="E378" s="18" t="s">
        <v>67</v>
      </c>
      <c r="F378" s="32" t="s">
        <v>5</v>
      </c>
      <c r="G378" s="18" t="s">
        <v>977</v>
      </c>
    </row>
    <row r="379" spans="1:7" ht="69" hidden="1" customHeight="1" x14ac:dyDescent="0.2">
      <c r="A379" s="12">
        <v>10</v>
      </c>
      <c r="B379" s="18" t="s">
        <v>961</v>
      </c>
      <c r="C379" s="35" t="s">
        <v>981</v>
      </c>
      <c r="D379" s="78">
        <v>18000</v>
      </c>
      <c r="E379" s="18" t="s">
        <v>67</v>
      </c>
      <c r="F379" s="32" t="s">
        <v>27</v>
      </c>
      <c r="G379" s="18" t="s">
        <v>977</v>
      </c>
    </row>
    <row r="380" spans="1:7" ht="69" hidden="1" customHeight="1" x14ac:dyDescent="0.2">
      <c r="A380" s="12">
        <v>11</v>
      </c>
      <c r="B380" s="18" t="s">
        <v>976</v>
      </c>
      <c r="C380" s="35" t="s">
        <v>982</v>
      </c>
      <c r="D380" s="78">
        <v>18000</v>
      </c>
      <c r="E380" s="18" t="s">
        <v>67</v>
      </c>
      <c r="F380" s="32" t="s">
        <v>56</v>
      </c>
      <c r="G380" s="18" t="s">
        <v>977</v>
      </c>
    </row>
    <row r="381" spans="1:7" ht="69" hidden="1" customHeight="1" x14ac:dyDescent="0.2">
      <c r="A381" s="12">
        <v>1</v>
      </c>
      <c r="B381" s="4" t="s">
        <v>994</v>
      </c>
      <c r="C381" s="7" t="s">
        <v>1005</v>
      </c>
      <c r="D381" s="5">
        <v>5445</v>
      </c>
      <c r="E381" s="10" t="s">
        <v>101</v>
      </c>
      <c r="F381" s="59" t="s">
        <v>37</v>
      </c>
      <c r="G381" s="10"/>
    </row>
    <row r="382" spans="1:7" ht="69" hidden="1" customHeight="1" x14ac:dyDescent="0.2">
      <c r="A382" s="12">
        <v>2</v>
      </c>
      <c r="B382" s="4" t="s">
        <v>995</v>
      </c>
      <c r="C382" s="7" t="s">
        <v>1006</v>
      </c>
      <c r="D382" s="5">
        <v>1090</v>
      </c>
      <c r="E382" s="10" t="s">
        <v>101</v>
      </c>
      <c r="F382" s="58" t="s">
        <v>41</v>
      </c>
      <c r="G382" s="10"/>
    </row>
    <row r="383" spans="1:7" ht="69" hidden="1" customHeight="1" x14ac:dyDescent="0.2">
      <c r="A383" s="12">
        <v>3</v>
      </c>
      <c r="B383" s="4" t="s">
        <v>996</v>
      </c>
      <c r="C383" s="7" t="s">
        <v>1007</v>
      </c>
      <c r="D383" s="5">
        <v>2109</v>
      </c>
      <c r="E383" s="10" t="s">
        <v>101</v>
      </c>
      <c r="F383" s="59" t="s">
        <v>6</v>
      </c>
      <c r="G383" s="10"/>
    </row>
    <row r="384" spans="1:7" ht="69" hidden="1" customHeight="1" x14ac:dyDescent="0.2">
      <c r="A384" s="12">
        <v>4</v>
      </c>
      <c r="B384" s="4" t="s">
        <v>996</v>
      </c>
      <c r="C384" s="7" t="s">
        <v>1008</v>
      </c>
      <c r="D384" s="5">
        <v>725</v>
      </c>
      <c r="E384" s="10" t="s">
        <v>101</v>
      </c>
      <c r="F384" s="33" t="s">
        <v>12</v>
      </c>
      <c r="G384" s="10"/>
    </row>
    <row r="385" spans="1:7" ht="69" hidden="1" customHeight="1" x14ac:dyDescent="0.2">
      <c r="A385" s="12">
        <v>5</v>
      </c>
      <c r="B385" s="4" t="s">
        <v>997</v>
      </c>
      <c r="C385" s="7" t="s">
        <v>1009</v>
      </c>
      <c r="D385" s="5">
        <v>7575</v>
      </c>
      <c r="E385" s="10" t="s">
        <v>101</v>
      </c>
      <c r="F385" s="59" t="s">
        <v>6</v>
      </c>
      <c r="G385" s="10"/>
    </row>
    <row r="386" spans="1:7" ht="123.75" hidden="1" customHeight="1" x14ac:dyDescent="0.2">
      <c r="A386" s="12">
        <v>6</v>
      </c>
      <c r="B386" s="4" t="s">
        <v>998</v>
      </c>
      <c r="C386" s="7" t="s">
        <v>1010</v>
      </c>
      <c r="D386" s="5">
        <v>10512</v>
      </c>
      <c r="E386" s="10" t="s">
        <v>101</v>
      </c>
      <c r="F386" s="58" t="s">
        <v>13</v>
      </c>
      <c r="G386" s="10"/>
    </row>
    <row r="387" spans="1:7" ht="69" hidden="1" customHeight="1" x14ac:dyDescent="0.2">
      <c r="A387" s="12">
        <v>7</v>
      </c>
      <c r="B387" s="4" t="s">
        <v>999</v>
      </c>
      <c r="C387" s="7" t="s">
        <v>1011</v>
      </c>
      <c r="D387" s="5">
        <v>35148</v>
      </c>
      <c r="E387" s="10" t="s">
        <v>101</v>
      </c>
      <c r="F387" s="33" t="s">
        <v>12</v>
      </c>
      <c r="G387" s="10"/>
    </row>
    <row r="388" spans="1:7" ht="69" hidden="1" customHeight="1" x14ac:dyDescent="0.2">
      <c r="A388" s="12">
        <v>8</v>
      </c>
      <c r="B388" s="4" t="s">
        <v>1000</v>
      </c>
      <c r="C388" s="7" t="s">
        <v>1058</v>
      </c>
      <c r="D388" s="5">
        <v>15372</v>
      </c>
      <c r="E388" s="10" t="s">
        <v>101</v>
      </c>
      <c r="F388" s="33" t="s">
        <v>21</v>
      </c>
      <c r="G388" s="10"/>
    </row>
    <row r="389" spans="1:7" ht="69" hidden="1" customHeight="1" x14ac:dyDescent="0.2">
      <c r="A389" s="12">
        <v>9</v>
      </c>
      <c r="B389" s="4" t="s">
        <v>1001</v>
      </c>
      <c r="C389" s="7" t="s">
        <v>1012</v>
      </c>
      <c r="D389" s="5">
        <v>14431</v>
      </c>
      <c r="E389" s="10" t="s">
        <v>101</v>
      </c>
      <c r="F389" s="59" t="s">
        <v>28</v>
      </c>
      <c r="G389" s="10"/>
    </row>
    <row r="390" spans="1:7" ht="69" hidden="1" customHeight="1" x14ac:dyDescent="0.2">
      <c r="A390" s="12">
        <v>10</v>
      </c>
      <c r="B390" s="4" t="s">
        <v>1002</v>
      </c>
      <c r="C390" s="7" t="s">
        <v>1013</v>
      </c>
      <c r="D390" s="5">
        <v>2945</v>
      </c>
      <c r="E390" s="10" t="s">
        <v>101</v>
      </c>
      <c r="F390" s="59" t="s">
        <v>54</v>
      </c>
      <c r="G390" s="10"/>
    </row>
    <row r="391" spans="1:7" ht="69" hidden="1" customHeight="1" x14ac:dyDescent="0.2">
      <c r="A391" s="12">
        <v>11</v>
      </c>
      <c r="B391" s="4" t="s">
        <v>1003</v>
      </c>
      <c r="C391" s="7" t="s">
        <v>1014</v>
      </c>
      <c r="D391" s="5">
        <v>1276</v>
      </c>
      <c r="E391" s="10" t="s">
        <v>101</v>
      </c>
      <c r="F391" s="33" t="s">
        <v>32</v>
      </c>
      <c r="G391" s="10"/>
    </row>
    <row r="392" spans="1:7" ht="81" hidden="1" customHeight="1" x14ac:dyDescent="0.2">
      <c r="A392" s="12">
        <v>12</v>
      </c>
      <c r="B392" s="4" t="s">
        <v>1004</v>
      </c>
      <c r="C392" s="7" t="s">
        <v>1015</v>
      </c>
      <c r="D392" s="5">
        <v>9283</v>
      </c>
      <c r="E392" s="10" t="s">
        <v>101</v>
      </c>
      <c r="F392" s="59" t="s">
        <v>30</v>
      </c>
      <c r="G392" s="10"/>
    </row>
    <row r="393" spans="1:7" ht="78.75" hidden="1" customHeight="1" x14ac:dyDescent="0.2">
      <c r="A393" s="12">
        <v>13</v>
      </c>
      <c r="B393" s="4" t="s">
        <v>1004</v>
      </c>
      <c r="C393" s="7" t="s">
        <v>1015</v>
      </c>
      <c r="D393" s="5">
        <v>9283</v>
      </c>
      <c r="E393" s="10" t="s">
        <v>101</v>
      </c>
      <c r="F393" s="58" t="s">
        <v>34</v>
      </c>
      <c r="G393" s="10"/>
    </row>
    <row r="394" spans="1:7" ht="69" hidden="1" customHeight="1" x14ac:dyDescent="0.2">
      <c r="A394" s="12">
        <v>1</v>
      </c>
      <c r="B394" s="18" t="s">
        <v>1016</v>
      </c>
      <c r="C394" s="35" t="s">
        <v>1017</v>
      </c>
      <c r="D394" s="78">
        <v>28000</v>
      </c>
      <c r="E394" s="18" t="s">
        <v>67</v>
      </c>
      <c r="F394" s="32" t="s">
        <v>17</v>
      </c>
      <c r="G394" s="18" t="s">
        <v>977</v>
      </c>
    </row>
    <row r="395" spans="1:7" ht="69" hidden="1" customHeight="1" x14ac:dyDescent="0.2">
      <c r="A395" s="12">
        <v>2</v>
      </c>
      <c r="B395" s="56" t="s">
        <v>1025</v>
      </c>
      <c r="C395" s="35" t="s">
        <v>1018</v>
      </c>
      <c r="D395" s="78">
        <v>2000</v>
      </c>
      <c r="E395" s="18" t="s">
        <v>899</v>
      </c>
      <c r="F395" s="32" t="s">
        <v>4</v>
      </c>
      <c r="G395" s="56" t="s">
        <v>1026</v>
      </c>
    </row>
    <row r="396" spans="1:7" ht="69" hidden="1" customHeight="1" x14ac:dyDescent="0.2">
      <c r="A396" s="12">
        <v>3</v>
      </c>
      <c r="B396" s="56" t="s">
        <v>1025</v>
      </c>
      <c r="C396" s="35" t="s">
        <v>1019</v>
      </c>
      <c r="D396" s="43">
        <v>4000</v>
      </c>
      <c r="E396" s="18" t="s">
        <v>899</v>
      </c>
      <c r="F396" s="32" t="s">
        <v>12</v>
      </c>
      <c r="G396" s="56" t="s">
        <v>1026</v>
      </c>
    </row>
    <row r="397" spans="1:7" ht="69" hidden="1" customHeight="1" x14ac:dyDescent="0.2">
      <c r="A397" s="12">
        <v>4</v>
      </c>
      <c r="B397" s="56" t="s">
        <v>1025</v>
      </c>
      <c r="C397" s="35" t="s">
        <v>1020</v>
      </c>
      <c r="D397" s="78">
        <v>2000</v>
      </c>
      <c r="E397" s="18" t="s">
        <v>899</v>
      </c>
      <c r="F397" s="32" t="s">
        <v>12</v>
      </c>
      <c r="G397" s="56" t="s">
        <v>1026</v>
      </c>
    </row>
    <row r="398" spans="1:7" ht="69" hidden="1" customHeight="1" x14ac:dyDescent="0.2">
      <c r="A398" s="12">
        <v>5</v>
      </c>
      <c r="B398" s="56" t="s">
        <v>1025</v>
      </c>
      <c r="C398" s="35" t="s">
        <v>1021</v>
      </c>
      <c r="D398" s="78">
        <v>2000</v>
      </c>
      <c r="E398" s="18" t="s">
        <v>899</v>
      </c>
      <c r="F398" s="32" t="s">
        <v>49</v>
      </c>
      <c r="G398" s="56" t="s">
        <v>1026</v>
      </c>
    </row>
    <row r="399" spans="1:7" ht="69" hidden="1" customHeight="1" x14ac:dyDescent="0.2">
      <c r="A399" s="12">
        <v>6</v>
      </c>
      <c r="B399" s="56" t="s">
        <v>1025</v>
      </c>
      <c r="C399" s="35" t="s">
        <v>1022</v>
      </c>
      <c r="D399" s="78">
        <v>2000</v>
      </c>
      <c r="E399" s="18" t="s">
        <v>899</v>
      </c>
      <c r="F399" s="32" t="s">
        <v>49</v>
      </c>
      <c r="G399" s="56" t="s">
        <v>1026</v>
      </c>
    </row>
    <row r="400" spans="1:7" ht="69" hidden="1" customHeight="1" x14ac:dyDescent="0.2">
      <c r="A400" s="12">
        <v>7</v>
      </c>
      <c r="B400" s="56" t="s">
        <v>1025</v>
      </c>
      <c r="C400" s="35" t="s">
        <v>1023</v>
      </c>
      <c r="D400" s="43">
        <v>4000</v>
      </c>
      <c r="E400" s="18" t="s">
        <v>899</v>
      </c>
      <c r="F400" s="32" t="s">
        <v>49</v>
      </c>
      <c r="G400" s="56" t="s">
        <v>1026</v>
      </c>
    </row>
    <row r="401" spans="1:7" ht="69" hidden="1" customHeight="1" x14ac:dyDescent="0.2">
      <c r="A401" s="12">
        <v>8</v>
      </c>
      <c r="B401" s="56" t="s">
        <v>1025</v>
      </c>
      <c r="C401" s="35" t="s">
        <v>1021</v>
      </c>
      <c r="D401" s="78">
        <v>2000</v>
      </c>
      <c r="E401" s="18" t="s">
        <v>899</v>
      </c>
      <c r="F401" s="32" t="s">
        <v>34</v>
      </c>
      <c r="G401" s="56" t="s">
        <v>1026</v>
      </c>
    </row>
    <row r="402" spans="1:7" ht="69" hidden="1" customHeight="1" x14ac:dyDescent="0.2">
      <c r="A402" s="12">
        <v>9</v>
      </c>
      <c r="B402" s="56" t="s">
        <v>1025</v>
      </c>
      <c r="C402" s="35" t="s">
        <v>1024</v>
      </c>
      <c r="D402" s="78">
        <v>2000</v>
      </c>
      <c r="E402" s="18" t="s">
        <v>899</v>
      </c>
      <c r="F402" s="32" t="s">
        <v>34</v>
      </c>
      <c r="G402" s="56" t="s">
        <v>1026</v>
      </c>
    </row>
    <row r="403" spans="1:7" ht="69" hidden="1" customHeight="1" x14ac:dyDescent="0.2">
      <c r="A403" s="12">
        <v>10</v>
      </c>
      <c r="B403" s="56" t="s">
        <v>1025</v>
      </c>
      <c r="C403" s="35" t="s">
        <v>945</v>
      </c>
      <c r="D403" s="43">
        <v>4000</v>
      </c>
      <c r="E403" s="18" t="s">
        <v>899</v>
      </c>
      <c r="F403" s="32" t="s">
        <v>26</v>
      </c>
      <c r="G403" s="56" t="s">
        <v>1026</v>
      </c>
    </row>
    <row r="404" spans="1:7" ht="69" hidden="1" customHeight="1" x14ac:dyDescent="0.2">
      <c r="A404" s="12">
        <v>11</v>
      </c>
      <c r="B404" s="18" t="s">
        <v>1028</v>
      </c>
      <c r="C404" s="35" t="s">
        <v>1030</v>
      </c>
      <c r="D404" s="43">
        <v>1500</v>
      </c>
      <c r="E404" s="18" t="s">
        <v>1029</v>
      </c>
      <c r="F404" s="32" t="s">
        <v>12</v>
      </c>
      <c r="G404" s="18" t="s">
        <v>1027</v>
      </c>
    </row>
    <row r="405" spans="1:7" ht="105" hidden="1" customHeight="1" x14ac:dyDescent="0.2">
      <c r="A405" s="12">
        <v>12</v>
      </c>
      <c r="B405" s="18" t="s">
        <v>1033</v>
      </c>
      <c r="C405" s="35" t="s">
        <v>1035</v>
      </c>
      <c r="D405" s="43">
        <v>26400</v>
      </c>
      <c r="E405" s="18" t="s">
        <v>64</v>
      </c>
      <c r="F405" s="32" t="s">
        <v>27</v>
      </c>
      <c r="G405" s="18" t="s">
        <v>1031</v>
      </c>
    </row>
    <row r="406" spans="1:7" ht="102.75" hidden="1" customHeight="1" x14ac:dyDescent="0.2">
      <c r="A406" s="12">
        <v>13</v>
      </c>
      <c r="B406" s="18" t="s">
        <v>1034</v>
      </c>
      <c r="C406" s="35" t="s">
        <v>1036</v>
      </c>
      <c r="D406" s="43">
        <v>26400</v>
      </c>
      <c r="E406" s="18" t="s">
        <v>64</v>
      </c>
      <c r="F406" s="32" t="s">
        <v>19</v>
      </c>
      <c r="G406" s="18" t="s">
        <v>1032</v>
      </c>
    </row>
    <row r="407" spans="1:7" ht="69" hidden="1" customHeight="1" x14ac:dyDescent="0.2">
      <c r="A407" s="12">
        <v>14</v>
      </c>
      <c r="B407" s="18" t="s">
        <v>1044</v>
      </c>
      <c r="C407" s="42" t="s">
        <v>1043</v>
      </c>
      <c r="D407" s="43">
        <v>122640</v>
      </c>
      <c r="E407" s="18" t="s">
        <v>68</v>
      </c>
      <c r="F407" s="32" t="s">
        <v>34</v>
      </c>
      <c r="G407" s="18" t="s">
        <v>1042</v>
      </c>
    </row>
    <row r="408" spans="1:7" ht="69" hidden="1" customHeight="1" x14ac:dyDescent="0.2">
      <c r="A408" s="12">
        <v>1</v>
      </c>
      <c r="B408" s="4" t="s">
        <v>1061</v>
      </c>
      <c r="C408" s="7" t="s">
        <v>1071</v>
      </c>
      <c r="D408" s="5">
        <v>4985</v>
      </c>
      <c r="E408" s="10" t="s">
        <v>101</v>
      </c>
      <c r="F408" s="59" t="s">
        <v>30</v>
      </c>
      <c r="G408" s="10"/>
    </row>
    <row r="409" spans="1:7" ht="69" hidden="1" customHeight="1" x14ac:dyDescent="0.2">
      <c r="A409" s="12">
        <v>2</v>
      </c>
      <c r="B409" s="4" t="s">
        <v>1062</v>
      </c>
      <c r="C409" s="7" t="s">
        <v>1070</v>
      </c>
      <c r="D409" s="5">
        <v>40892</v>
      </c>
      <c r="E409" s="10" t="s">
        <v>101</v>
      </c>
      <c r="F409" s="59" t="s">
        <v>39</v>
      </c>
      <c r="G409" s="10"/>
    </row>
    <row r="410" spans="1:7" ht="69" hidden="1" customHeight="1" x14ac:dyDescent="0.2">
      <c r="A410" s="12">
        <v>3</v>
      </c>
      <c r="B410" s="4" t="s">
        <v>1063</v>
      </c>
      <c r="C410" s="7" t="s">
        <v>1072</v>
      </c>
      <c r="D410" s="5">
        <v>3430</v>
      </c>
      <c r="E410" s="10" t="s">
        <v>101</v>
      </c>
      <c r="F410" s="59" t="s">
        <v>9</v>
      </c>
      <c r="G410" s="10"/>
    </row>
    <row r="411" spans="1:7" ht="69" hidden="1" customHeight="1" x14ac:dyDescent="0.2">
      <c r="A411" s="12">
        <v>4</v>
      </c>
      <c r="B411" s="4" t="s">
        <v>1064</v>
      </c>
      <c r="C411" s="7" t="s">
        <v>1102</v>
      </c>
      <c r="D411" s="5">
        <v>20212</v>
      </c>
      <c r="E411" s="10" t="s">
        <v>101</v>
      </c>
      <c r="F411" s="59" t="s">
        <v>9</v>
      </c>
      <c r="G411" s="10"/>
    </row>
    <row r="412" spans="1:7" ht="69" hidden="1" customHeight="1" x14ac:dyDescent="0.2">
      <c r="A412" s="12">
        <v>5</v>
      </c>
      <c r="B412" s="4" t="s">
        <v>1065</v>
      </c>
      <c r="C412" s="7" t="s">
        <v>1073</v>
      </c>
      <c r="D412" s="5">
        <v>7249</v>
      </c>
      <c r="E412" s="10" t="s">
        <v>101</v>
      </c>
      <c r="F412" s="59" t="s">
        <v>36</v>
      </c>
      <c r="G412" s="10"/>
    </row>
    <row r="413" spans="1:7" ht="69" hidden="1" customHeight="1" x14ac:dyDescent="0.2">
      <c r="A413" s="12">
        <v>6</v>
      </c>
      <c r="B413" s="4" t="s">
        <v>1066</v>
      </c>
      <c r="C413" s="7" t="s">
        <v>1074</v>
      </c>
      <c r="D413" s="5">
        <v>5509</v>
      </c>
      <c r="E413" s="10" t="s">
        <v>101</v>
      </c>
      <c r="F413" s="59" t="s">
        <v>27</v>
      </c>
      <c r="G413" s="10"/>
    </row>
    <row r="414" spans="1:7" ht="69" hidden="1" customHeight="1" x14ac:dyDescent="0.2">
      <c r="A414" s="12">
        <v>7</v>
      </c>
      <c r="B414" s="4" t="s">
        <v>1067</v>
      </c>
      <c r="C414" s="7" t="s">
        <v>1076</v>
      </c>
      <c r="D414" s="5">
        <v>2239</v>
      </c>
      <c r="E414" s="10" t="s">
        <v>101</v>
      </c>
      <c r="F414" s="59" t="s">
        <v>4</v>
      </c>
      <c r="G414" s="10"/>
    </row>
    <row r="415" spans="1:7" ht="69" hidden="1" customHeight="1" x14ac:dyDescent="0.2">
      <c r="A415" s="12">
        <v>8</v>
      </c>
      <c r="B415" s="4" t="s">
        <v>1068</v>
      </c>
      <c r="C415" s="7" t="s">
        <v>1075</v>
      </c>
      <c r="D415" s="5">
        <v>7130</v>
      </c>
      <c r="E415" s="10" t="s">
        <v>101</v>
      </c>
      <c r="F415" s="58" t="s">
        <v>25</v>
      </c>
      <c r="G415" s="10"/>
    </row>
    <row r="416" spans="1:7" ht="69" hidden="1" customHeight="1" x14ac:dyDescent="0.2">
      <c r="A416" s="12">
        <v>9</v>
      </c>
      <c r="B416" s="4" t="s">
        <v>1069</v>
      </c>
      <c r="C416" s="7" t="s">
        <v>1077</v>
      </c>
      <c r="D416" s="5">
        <v>2603</v>
      </c>
      <c r="E416" s="10" t="s">
        <v>101</v>
      </c>
      <c r="F416" s="33" t="s">
        <v>42</v>
      </c>
      <c r="G416" s="10"/>
    </row>
    <row r="417" spans="1:7" ht="69" hidden="1" customHeight="1" x14ac:dyDescent="0.2">
      <c r="A417" s="37">
        <v>1</v>
      </c>
      <c r="B417" s="18" t="s">
        <v>1079</v>
      </c>
      <c r="C417" s="42" t="s">
        <v>1080</v>
      </c>
      <c r="D417" s="43">
        <v>153568.91</v>
      </c>
      <c r="E417" s="18" t="s">
        <v>66</v>
      </c>
      <c r="F417" s="32" t="s">
        <v>38</v>
      </c>
      <c r="G417" s="18" t="s">
        <v>1078</v>
      </c>
    </row>
    <row r="418" spans="1:7" ht="69" hidden="1" customHeight="1" x14ac:dyDescent="0.2">
      <c r="A418" s="37">
        <v>2</v>
      </c>
      <c r="B418" s="56" t="s">
        <v>1082</v>
      </c>
      <c r="C418" s="35" t="s">
        <v>1083</v>
      </c>
      <c r="D418" s="43">
        <v>4000</v>
      </c>
      <c r="E418" s="18" t="s">
        <v>899</v>
      </c>
      <c r="F418" s="32" t="s">
        <v>34</v>
      </c>
      <c r="G418" s="56" t="s">
        <v>1081</v>
      </c>
    </row>
    <row r="419" spans="1:7" ht="69" hidden="1" customHeight="1" x14ac:dyDescent="0.2">
      <c r="A419" s="37">
        <v>3</v>
      </c>
      <c r="B419" s="56" t="s">
        <v>1082</v>
      </c>
      <c r="C419" s="35" t="s">
        <v>1084</v>
      </c>
      <c r="D419" s="78">
        <v>2000</v>
      </c>
      <c r="E419" s="18" t="s">
        <v>899</v>
      </c>
      <c r="F419" s="32" t="s">
        <v>25</v>
      </c>
      <c r="G419" s="56" t="s">
        <v>1081</v>
      </c>
    </row>
    <row r="420" spans="1:7" ht="69" hidden="1" customHeight="1" x14ac:dyDescent="0.2">
      <c r="A420" s="37">
        <v>4</v>
      </c>
      <c r="B420" s="56" t="s">
        <v>1082</v>
      </c>
      <c r="C420" s="35" t="s">
        <v>1085</v>
      </c>
      <c r="D420" s="78">
        <v>2000</v>
      </c>
      <c r="E420" s="18" t="s">
        <v>899</v>
      </c>
      <c r="F420" s="32" t="s">
        <v>13</v>
      </c>
      <c r="G420" s="56" t="s">
        <v>1081</v>
      </c>
    </row>
    <row r="421" spans="1:7" ht="69" hidden="1" customHeight="1" x14ac:dyDescent="0.2">
      <c r="A421" s="37">
        <v>5</v>
      </c>
      <c r="B421" s="56" t="s">
        <v>1082</v>
      </c>
      <c r="C421" s="35" t="s">
        <v>1086</v>
      </c>
      <c r="D421" s="78">
        <v>2000</v>
      </c>
      <c r="E421" s="18" t="s">
        <v>899</v>
      </c>
      <c r="F421" s="32" t="s">
        <v>39</v>
      </c>
      <c r="G421" s="56" t="s">
        <v>1081</v>
      </c>
    </row>
    <row r="422" spans="1:7" ht="69" hidden="1" customHeight="1" x14ac:dyDescent="0.2">
      <c r="A422" s="37">
        <v>6</v>
      </c>
      <c r="B422" s="56" t="s">
        <v>1082</v>
      </c>
      <c r="C422" s="35" t="s">
        <v>1087</v>
      </c>
      <c r="D422" s="78">
        <v>2000</v>
      </c>
      <c r="E422" s="18" t="s">
        <v>899</v>
      </c>
      <c r="F422" s="32" t="s">
        <v>13</v>
      </c>
      <c r="G422" s="56" t="s">
        <v>1081</v>
      </c>
    </row>
    <row r="423" spans="1:7" ht="69" hidden="1" customHeight="1" x14ac:dyDescent="0.2">
      <c r="A423" s="37">
        <v>7</v>
      </c>
      <c r="B423" s="56" t="s">
        <v>1082</v>
      </c>
      <c r="C423" s="35" t="s">
        <v>1088</v>
      </c>
      <c r="D423" s="78">
        <v>2000</v>
      </c>
      <c r="E423" s="18" t="s">
        <v>899</v>
      </c>
      <c r="F423" s="32" t="s">
        <v>55</v>
      </c>
      <c r="G423" s="56" t="s">
        <v>1081</v>
      </c>
    </row>
    <row r="424" spans="1:7" ht="69" hidden="1" customHeight="1" x14ac:dyDescent="0.2">
      <c r="A424" s="37">
        <v>8</v>
      </c>
      <c r="B424" s="56" t="s">
        <v>1082</v>
      </c>
      <c r="C424" s="35" t="s">
        <v>1086</v>
      </c>
      <c r="D424" s="78">
        <v>2000</v>
      </c>
      <c r="E424" s="18" t="s">
        <v>899</v>
      </c>
      <c r="F424" s="32" t="s">
        <v>48</v>
      </c>
      <c r="G424" s="56" t="s">
        <v>1081</v>
      </c>
    </row>
    <row r="425" spans="1:7" ht="69" hidden="1" customHeight="1" x14ac:dyDescent="0.2">
      <c r="A425" s="37">
        <v>9</v>
      </c>
      <c r="B425" s="56" t="s">
        <v>1082</v>
      </c>
      <c r="C425" s="35" t="s">
        <v>1089</v>
      </c>
      <c r="D425" s="78">
        <v>2000</v>
      </c>
      <c r="E425" s="18" t="s">
        <v>899</v>
      </c>
      <c r="F425" s="32" t="s">
        <v>48</v>
      </c>
      <c r="G425" s="56" t="s">
        <v>1081</v>
      </c>
    </row>
    <row r="426" spans="1:7" ht="69" hidden="1" customHeight="1" x14ac:dyDescent="0.2">
      <c r="A426" s="37">
        <v>10</v>
      </c>
      <c r="B426" s="18" t="s">
        <v>1090</v>
      </c>
      <c r="C426" s="42" t="s">
        <v>1091</v>
      </c>
      <c r="D426" s="43">
        <v>11500</v>
      </c>
      <c r="E426" s="18" t="s">
        <v>67</v>
      </c>
      <c r="F426" s="32" t="s">
        <v>53</v>
      </c>
      <c r="G426" s="18" t="s">
        <v>977</v>
      </c>
    </row>
    <row r="427" spans="1:7" ht="69" hidden="1" customHeight="1" x14ac:dyDescent="0.2">
      <c r="A427" s="37">
        <v>11</v>
      </c>
      <c r="B427" s="18" t="s">
        <v>1090</v>
      </c>
      <c r="C427" s="42" t="s">
        <v>1092</v>
      </c>
      <c r="D427" s="43">
        <v>43000</v>
      </c>
      <c r="E427" s="18" t="s">
        <v>67</v>
      </c>
      <c r="F427" s="32" t="s">
        <v>42</v>
      </c>
      <c r="G427" s="18" t="s">
        <v>977</v>
      </c>
    </row>
    <row r="428" spans="1:7" ht="75" hidden="1" customHeight="1" x14ac:dyDescent="0.2">
      <c r="A428" s="12">
        <v>1</v>
      </c>
      <c r="B428" s="4" t="s">
        <v>1134</v>
      </c>
      <c r="C428" s="7" t="s">
        <v>1118</v>
      </c>
      <c r="D428" s="5">
        <v>675</v>
      </c>
      <c r="E428" s="10" t="s">
        <v>101</v>
      </c>
      <c r="F428" s="59" t="s">
        <v>54</v>
      </c>
      <c r="G428" s="10"/>
    </row>
    <row r="429" spans="1:7" ht="69" hidden="1" customHeight="1" x14ac:dyDescent="0.2">
      <c r="A429" s="12">
        <v>2</v>
      </c>
      <c r="B429" s="4" t="s">
        <v>1134</v>
      </c>
      <c r="C429" s="7" t="s">
        <v>1118</v>
      </c>
      <c r="D429" s="5">
        <v>1999</v>
      </c>
      <c r="E429" s="10" t="s">
        <v>101</v>
      </c>
      <c r="F429" s="61" t="s">
        <v>48</v>
      </c>
      <c r="G429" s="10"/>
    </row>
    <row r="430" spans="1:7" ht="69" hidden="1" customHeight="1" x14ac:dyDescent="0.2">
      <c r="A430" s="12">
        <v>3</v>
      </c>
      <c r="B430" s="4" t="s">
        <v>1134</v>
      </c>
      <c r="C430" s="7" t="s">
        <v>1118</v>
      </c>
      <c r="D430" s="5">
        <v>645</v>
      </c>
      <c r="E430" s="10" t="s">
        <v>101</v>
      </c>
      <c r="F430" s="58" t="s">
        <v>56</v>
      </c>
      <c r="G430" s="10"/>
    </row>
    <row r="431" spans="1:7" ht="69" hidden="1" customHeight="1" x14ac:dyDescent="0.2">
      <c r="A431" s="12">
        <v>4</v>
      </c>
      <c r="B431" s="4" t="s">
        <v>1134</v>
      </c>
      <c r="C431" s="7" t="s">
        <v>1118</v>
      </c>
      <c r="D431" s="5">
        <v>1050</v>
      </c>
      <c r="E431" s="10" t="s">
        <v>101</v>
      </c>
      <c r="F431" s="59" t="s">
        <v>37</v>
      </c>
      <c r="G431" s="10"/>
    </row>
    <row r="432" spans="1:7" ht="69" hidden="1" customHeight="1" x14ac:dyDescent="0.2">
      <c r="A432" s="12">
        <v>5</v>
      </c>
      <c r="B432" s="4" t="s">
        <v>1134</v>
      </c>
      <c r="C432" s="7" t="s">
        <v>1118</v>
      </c>
      <c r="D432" s="5">
        <v>573</v>
      </c>
      <c r="E432" s="10" t="s">
        <v>101</v>
      </c>
      <c r="F432" s="59" t="s">
        <v>39</v>
      </c>
      <c r="G432" s="10"/>
    </row>
    <row r="433" spans="1:7" ht="69" hidden="1" customHeight="1" x14ac:dyDescent="0.2">
      <c r="A433" s="12">
        <v>6</v>
      </c>
      <c r="B433" s="4" t="s">
        <v>1134</v>
      </c>
      <c r="C433" s="7" t="s">
        <v>1118</v>
      </c>
      <c r="D433" s="5">
        <v>857</v>
      </c>
      <c r="E433" s="10" t="s">
        <v>101</v>
      </c>
      <c r="F433" s="33" t="s">
        <v>12</v>
      </c>
      <c r="G433" s="10"/>
    </row>
    <row r="434" spans="1:7" ht="69" hidden="1" customHeight="1" x14ac:dyDescent="0.2">
      <c r="A434" s="12">
        <v>7</v>
      </c>
      <c r="B434" s="4" t="s">
        <v>1134</v>
      </c>
      <c r="C434" s="7" t="s">
        <v>1118</v>
      </c>
      <c r="D434" s="5">
        <v>914</v>
      </c>
      <c r="E434" s="10" t="s">
        <v>101</v>
      </c>
      <c r="F434" s="59" t="s">
        <v>20</v>
      </c>
      <c r="G434" s="10"/>
    </row>
    <row r="435" spans="1:7" ht="69" hidden="1" customHeight="1" x14ac:dyDescent="0.2">
      <c r="A435" s="12">
        <v>8</v>
      </c>
      <c r="B435" s="4" t="s">
        <v>1134</v>
      </c>
      <c r="C435" s="7" t="s">
        <v>1118</v>
      </c>
      <c r="D435" s="5">
        <v>1645</v>
      </c>
      <c r="E435" s="10" t="s">
        <v>101</v>
      </c>
      <c r="F435" s="58" t="s">
        <v>10</v>
      </c>
      <c r="G435" s="10"/>
    </row>
    <row r="436" spans="1:7" ht="69" hidden="1" customHeight="1" x14ac:dyDescent="0.2">
      <c r="A436" s="12">
        <v>9</v>
      </c>
      <c r="B436" s="4" t="s">
        <v>1134</v>
      </c>
      <c r="C436" s="7" t="s">
        <v>1118</v>
      </c>
      <c r="D436" s="5">
        <v>1050</v>
      </c>
      <c r="E436" s="10" t="s">
        <v>101</v>
      </c>
      <c r="F436" s="59" t="s">
        <v>16</v>
      </c>
      <c r="G436" s="10"/>
    </row>
    <row r="437" spans="1:7" ht="69" hidden="1" customHeight="1" x14ac:dyDescent="0.2">
      <c r="A437" s="12">
        <v>10</v>
      </c>
      <c r="B437" s="4" t="s">
        <v>1134</v>
      </c>
      <c r="C437" s="7" t="s">
        <v>1118</v>
      </c>
      <c r="D437" s="5">
        <v>1117</v>
      </c>
      <c r="E437" s="10" t="s">
        <v>101</v>
      </c>
      <c r="F437" s="59" t="s">
        <v>19</v>
      </c>
      <c r="G437" s="10"/>
    </row>
    <row r="438" spans="1:7" ht="69" hidden="1" customHeight="1" x14ac:dyDescent="0.2">
      <c r="A438" s="12">
        <v>11</v>
      </c>
      <c r="B438" s="4" t="s">
        <v>1134</v>
      </c>
      <c r="C438" s="7" t="s">
        <v>1118</v>
      </c>
      <c r="D438" s="5">
        <v>573</v>
      </c>
      <c r="E438" s="10" t="s">
        <v>101</v>
      </c>
      <c r="F438" s="58" t="s">
        <v>23</v>
      </c>
      <c r="G438" s="10"/>
    </row>
    <row r="439" spans="1:7" ht="69" hidden="1" customHeight="1" x14ac:dyDescent="0.2">
      <c r="A439" s="12">
        <v>12</v>
      </c>
      <c r="B439" s="4" t="s">
        <v>1134</v>
      </c>
      <c r="C439" s="7" t="s">
        <v>1118</v>
      </c>
      <c r="D439" s="5">
        <v>1083</v>
      </c>
      <c r="E439" s="10" t="s">
        <v>101</v>
      </c>
      <c r="F439" s="58" t="s">
        <v>43</v>
      </c>
      <c r="G439" s="10"/>
    </row>
    <row r="440" spans="1:7" ht="69" hidden="1" customHeight="1" x14ac:dyDescent="0.2">
      <c r="A440" s="12">
        <v>13</v>
      </c>
      <c r="B440" s="4" t="s">
        <v>1134</v>
      </c>
      <c r="C440" s="7" t="s">
        <v>1118</v>
      </c>
      <c r="D440" s="5">
        <v>914</v>
      </c>
      <c r="E440" s="10" t="s">
        <v>101</v>
      </c>
      <c r="F440" s="58" t="s">
        <v>26</v>
      </c>
      <c r="G440" s="10"/>
    </row>
    <row r="441" spans="1:7" ht="69" hidden="1" customHeight="1" x14ac:dyDescent="0.2">
      <c r="A441" s="12">
        <v>14</v>
      </c>
      <c r="B441" s="4" t="s">
        <v>1134</v>
      </c>
      <c r="C441" s="7" t="s">
        <v>1118</v>
      </c>
      <c r="D441" s="5">
        <v>1645</v>
      </c>
      <c r="E441" s="10" t="s">
        <v>101</v>
      </c>
      <c r="F441" s="33" t="s">
        <v>21</v>
      </c>
      <c r="G441" s="10"/>
    </row>
    <row r="442" spans="1:7" ht="69" hidden="1" customHeight="1" x14ac:dyDescent="0.2">
      <c r="A442" s="12">
        <v>15</v>
      </c>
      <c r="B442" s="4" t="s">
        <v>1134</v>
      </c>
      <c r="C442" s="7" t="s">
        <v>1118</v>
      </c>
      <c r="D442" s="5">
        <v>784</v>
      </c>
      <c r="E442" s="10" t="s">
        <v>101</v>
      </c>
      <c r="F442" s="59" t="s">
        <v>4</v>
      </c>
      <c r="G442" s="10"/>
    </row>
    <row r="443" spans="1:7" ht="69" hidden="1" customHeight="1" x14ac:dyDescent="0.2">
      <c r="A443" s="92">
        <v>16</v>
      </c>
      <c r="B443" s="87" t="s">
        <v>1135</v>
      </c>
      <c r="C443" s="87" t="s">
        <v>1159</v>
      </c>
      <c r="D443" s="5">
        <f>58944/2</f>
        <v>29472</v>
      </c>
      <c r="E443" s="10" t="s">
        <v>101</v>
      </c>
      <c r="F443" s="59" t="s">
        <v>27</v>
      </c>
      <c r="G443" s="10"/>
    </row>
    <row r="444" spans="1:7" ht="69" hidden="1" customHeight="1" x14ac:dyDescent="0.2">
      <c r="A444" s="93"/>
      <c r="B444" s="89" t="s">
        <v>1135</v>
      </c>
      <c r="C444" s="88" t="s">
        <v>1159</v>
      </c>
      <c r="D444" s="5">
        <f>58944/2</f>
        <v>29472</v>
      </c>
      <c r="E444" s="10" t="s">
        <v>101</v>
      </c>
      <c r="F444" s="59" t="s">
        <v>39</v>
      </c>
      <c r="G444" s="10"/>
    </row>
    <row r="445" spans="1:7" ht="69" hidden="1" customHeight="1" x14ac:dyDescent="0.2">
      <c r="A445" s="12">
        <v>17</v>
      </c>
      <c r="B445" s="4" t="s">
        <v>1135</v>
      </c>
      <c r="C445" s="6" t="s">
        <v>1160</v>
      </c>
      <c r="D445" s="5">
        <v>56827</v>
      </c>
      <c r="E445" s="10" t="s">
        <v>101</v>
      </c>
      <c r="F445" s="59" t="s">
        <v>19</v>
      </c>
      <c r="G445" s="10"/>
    </row>
    <row r="446" spans="1:7" ht="69" hidden="1" customHeight="1" x14ac:dyDescent="0.2">
      <c r="A446" s="12">
        <v>18</v>
      </c>
      <c r="B446" s="4" t="s">
        <v>1136</v>
      </c>
      <c r="C446" s="6" t="s">
        <v>1221</v>
      </c>
      <c r="D446" s="5">
        <v>37643</v>
      </c>
      <c r="E446" s="10" t="s">
        <v>101</v>
      </c>
      <c r="F446" s="33" t="s">
        <v>42</v>
      </c>
      <c r="G446" s="10"/>
    </row>
    <row r="447" spans="1:7" ht="69" hidden="1" customHeight="1" x14ac:dyDescent="0.2">
      <c r="A447" s="12">
        <v>19</v>
      </c>
      <c r="B447" s="4" t="s">
        <v>1136</v>
      </c>
      <c r="C447" s="6" t="s">
        <v>1168</v>
      </c>
      <c r="D447" s="5">
        <v>11323</v>
      </c>
      <c r="E447" s="10" t="s">
        <v>101</v>
      </c>
      <c r="F447" s="59" t="s">
        <v>6</v>
      </c>
      <c r="G447" s="10"/>
    </row>
    <row r="448" spans="1:7" ht="69" hidden="1" customHeight="1" x14ac:dyDescent="0.2">
      <c r="A448" s="12">
        <v>20</v>
      </c>
      <c r="B448" s="4" t="s">
        <v>1137</v>
      </c>
      <c r="C448" s="6" t="s">
        <v>1169</v>
      </c>
      <c r="D448" s="5">
        <v>17830</v>
      </c>
      <c r="E448" s="10" t="s">
        <v>101</v>
      </c>
      <c r="F448" s="33" t="s">
        <v>38</v>
      </c>
      <c r="G448" s="10"/>
    </row>
    <row r="449" spans="1:7" ht="69" hidden="1" customHeight="1" x14ac:dyDescent="0.2">
      <c r="A449" s="12">
        <v>21</v>
      </c>
      <c r="B449" s="4" t="s">
        <v>1138</v>
      </c>
      <c r="C449" s="7" t="s">
        <v>1170</v>
      </c>
      <c r="D449" s="5">
        <v>6521</v>
      </c>
      <c r="E449" s="10" t="s">
        <v>101</v>
      </c>
      <c r="F449" s="33" t="s">
        <v>35</v>
      </c>
      <c r="G449" s="10"/>
    </row>
    <row r="450" spans="1:7" ht="69" hidden="1" customHeight="1" x14ac:dyDescent="0.2">
      <c r="A450" s="12">
        <v>22</v>
      </c>
      <c r="B450" s="4" t="s">
        <v>1138</v>
      </c>
      <c r="C450" s="7" t="s">
        <v>70</v>
      </c>
      <c r="D450" s="5">
        <v>1974</v>
      </c>
      <c r="E450" s="10" t="s">
        <v>101</v>
      </c>
      <c r="F450" s="33" t="s">
        <v>35</v>
      </c>
      <c r="G450" s="10"/>
    </row>
    <row r="451" spans="1:7" ht="69" hidden="1" customHeight="1" x14ac:dyDescent="0.2">
      <c r="A451" s="12">
        <v>23</v>
      </c>
      <c r="B451" s="4" t="s">
        <v>1139</v>
      </c>
      <c r="C451" s="7" t="s">
        <v>1171</v>
      </c>
      <c r="D451" s="5">
        <v>5986</v>
      </c>
      <c r="E451" s="10" t="s">
        <v>101</v>
      </c>
      <c r="F451" s="59" t="s">
        <v>44</v>
      </c>
      <c r="G451" s="10"/>
    </row>
    <row r="452" spans="1:7" ht="69" hidden="1" customHeight="1" x14ac:dyDescent="0.2">
      <c r="A452" s="12">
        <v>24</v>
      </c>
      <c r="B452" s="4" t="s">
        <v>1139</v>
      </c>
      <c r="C452" s="7" t="s">
        <v>1172</v>
      </c>
      <c r="D452" s="5">
        <v>55490</v>
      </c>
      <c r="E452" s="10" t="s">
        <v>101</v>
      </c>
      <c r="F452" s="59" t="s">
        <v>58</v>
      </c>
      <c r="G452" s="10"/>
    </row>
    <row r="453" spans="1:7" ht="69" hidden="1" customHeight="1" x14ac:dyDescent="0.2">
      <c r="A453" s="12">
        <v>25</v>
      </c>
      <c r="B453" s="4" t="s">
        <v>1140</v>
      </c>
      <c r="C453" s="7" t="s">
        <v>1173</v>
      </c>
      <c r="D453" s="5">
        <v>4742</v>
      </c>
      <c r="E453" s="10" t="s">
        <v>101</v>
      </c>
      <c r="F453" s="58" t="s">
        <v>25</v>
      </c>
      <c r="G453" s="10"/>
    </row>
    <row r="454" spans="1:7" ht="69" hidden="1" customHeight="1" x14ac:dyDescent="0.2">
      <c r="A454" s="12">
        <v>26</v>
      </c>
      <c r="B454" s="4" t="s">
        <v>1141</v>
      </c>
      <c r="C454" s="7" t="s">
        <v>1174</v>
      </c>
      <c r="D454" s="5">
        <v>7175</v>
      </c>
      <c r="E454" s="10" t="s">
        <v>101</v>
      </c>
      <c r="F454" s="59" t="s">
        <v>7</v>
      </c>
      <c r="G454" s="10"/>
    </row>
    <row r="455" spans="1:7" ht="69" hidden="1" customHeight="1" x14ac:dyDescent="0.2">
      <c r="A455" s="12">
        <v>27</v>
      </c>
      <c r="B455" s="4" t="s">
        <v>1142</v>
      </c>
      <c r="C455" s="7" t="s">
        <v>1175</v>
      </c>
      <c r="D455" s="5">
        <v>17338</v>
      </c>
      <c r="E455" s="10" t="s">
        <v>101</v>
      </c>
      <c r="F455" s="33" t="s">
        <v>38</v>
      </c>
      <c r="G455" s="10"/>
    </row>
    <row r="456" spans="1:7" ht="69" hidden="1" customHeight="1" x14ac:dyDescent="0.2">
      <c r="A456" s="12">
        <v>28</v>
      </c>
      <c r="B456" s="4" t="s">
        <v>1143</v>
      </c>
      <c r="C456" s="6" t="s">
        <v>1161</v>
      </c>
      <c r="D456" s="5">
        <v>3408</v>
      </c>
      <c r="E456" s="10" t="s">
        <v>101</v>
      </c>
      <c r="F456" s="59" t="s">
        <v>28</v>
      </c>
      <c r="G456" s="10"/>
    </row>
    <row r="457" spans="1:7" ht="69" hidden="1" customHeight="1" x14ac:dyDescent="0.2">
      <c r="A457" s="12">
        <v>29</v>
      </c>
      <c r="B457" s="4" t="s">
        <v>1144</v>
      </c>
      <c r="C457" s="6" t="s">
        <v>1162</v>
      </c>
      <c r="D457" s="5">
        <v>5707</v>
      </c>
      <c r="E457" s="10" t="s">
        <v>101</v>
      </c>
      <c r="F457" s="33" t="s">
        <v>18</v>
      </c>
      <c r="G457" s="10"/>
    </row>
    <row r="458" spans="1:7" ht="69" hidden="1" customHeight="1" x14ac:dyDescent="0.2">
      <c r="A458" s="12">
        <v>30</v>
      </c>
      <c r="B458" s="4" t="s">
        <v>1144</v>
      </c>
      <c r="C458" s="6" t="s">
        <v>1163</v>
      </c>
      <c r="D458" s="5">
        <v>5110</v>
      </c>
      <c r="E458" s="10" t="s">
        <v>101</v>
      </c>
      <c r="F458" s="58" t="s">
        <v>25</v>
      </c>
      <c r="G458" s="10"/>
    </row>
    <row r="459" spans="1:7" ht="69" hidden="1" customHeight="1" x14ac:dyDescent="0.2">
      <c r="A459" s="12">
        <v>31</v>
      </c>
      <c r="B459" s="4" t="s">
        <v>1144</v>
      </c>
      <c r="C459" s="6" t="s">
        <v>1164</v>
      </c>
      <c r="D459" s="5">
        <v>5110</v>
      </c>
      <c r="E459" s="10" t="s">
        <v>101</v>
      </c>
      <c r="F459" s="32" t="s">
        <v>59</v>
      </c>
      <c r="G459" s="10"/>
    </row>
    <row r="460" spans="1:7" ht="69" hidden="1" customHeight="1" x14ac:dyDescent="0.2">
      <c r="A460" s="12">
        <v>32</v>
      </c>
      <c r="B460" s="4" t="s">
        <v>1144</v>
      </c>
      <c r="C460" s="6" t="s">
        <v>1165</v>
      </c>
      <c r="D460" s="5">
        <v>19299</v>
      </c>
      <c r="E460" s="10" t="s">
        <v>101</v>
      </c>
      <c r="F460" s="58" t="s">
        <v>49</v>
      </c>
      <c r="G460" s="10"/>
    </row>
    <row r="461" spans="1:7" ht="69" hidden="1" customHeight="1" x14ac:dyDescent="0.2">
      <c r="A461" s="12">
        <v>33</v>
      </c>
      <c r="B461" s="4" t="s">
        <v>1144</v>
      </c>
      <c r="C461" s="6" t="s">
        <v>1166</v>
      </c>
      <c r="D461" s="5">
        <v>5721</v>
      </c>
      <c r="E461" s="10" t="s">
        <v>101</v>
      </c>
      <c r="F461" s="58" t="s">
        <v>31</v>
      </c>
      <c r="G461" s="10"/>
    </row>
    <row r="462" spans="1:7" ht="69" hidden="1" customHeight="1" x14ac:dyDescent="0.2">
      <c r="A462" s="12">
        <v>34</v>
      </c>
      <c r="B462" s="4" t="s">
        <v>1145</v>
      </c>
      <c r="C462" s="7" t="s">
        <v>1176</v>
      </c>
      <c r="D462" s="5">
        <v>7381</v>
      </c>
      <c r="E462" s="10" t="s">
        <v>101</v>
      </c>
      <c r="F462" s="59" t="s">
        <v>4</v>
      </c>
      <c r="G462" s="10"/>
    </row>
    <row r="463" spans="1:7" ht="69" hidden="1" customHeight="1" x14ac:dyDescent="0.2">
      <c r="A463" s="12">
        <v>35</v>
      </c>
      <c r="B463" s="4" t="s">
        <v>1146</v>
      </c>
      <c r="C463" s="7" t="s">
        <v>1177</v>
      </c>
      <c r="D463" s="5">
        <v>1497</v>
      </c>
      <c r="E463" s="10" t="s">
        <v>101</v>
      </c>
      <c r="F463" s="33" t="s">
        <v>18</v>
      </c>
      <c r="G463" s="10"/>
    </row>
    <row r="464" spans="1:7" ht="69" hidden="1" customHeight="1" x14ac:dyDescent="0.2">
      <c r="A464" s="12">
        <v>36</v>
      </c>
      <c r="B464" s="4" t="s">
        <v>1147</v>
      </c>
      <c r="C464" s="7" t="s">
        <v>694</v>
      </c>
      <c r="D464" s="5">
        <v>5483</v>
      </c>
      <c r="E464" s="10" t="s">
        <v>101</v>
      </c>
      <c r="F464" s="59" t="s">
        <v>6</v>
      </c>
      <c r="G464" s="10"/>
    </row>
    <row r="465" spans="1:7" ht="69" hidden="1" customHeight="1" x14ac:dyDescent="0.2">
      <c r="A465" s="12">
        <v>37</v>
      </c>
      <c r="B465" s="4" t="s">
        <v>1148</v>
      </c>
      <c r="C465" s="7" t="s">
        <v>1178</v>
      </c>
      <c r="D465" s="5">
        <v>973</v>
      </c>
      <c r="E465" s="10" t="s">
        <v>101</v>
      </c>
      <c r="F465" s="59" t="s">
        <v>6</v>
      </c>
      <c r="G465" s="10"/>
    </row>
    <row r="466" spans="1:7" ht="69" hidden="1" customHeight="1" x14ac:dyDescent="0.2">
      <c r="A466" s="12">
        <v>38</v>
      </c>
      <c r="B466" s="4" t="s">
        <v>1149</v>
      </c>
      <c r="C466" s="7" t="s">
        <v>1185</v>
      </c>
      <c r="D466" s="5">
        <v>12649</v>
      </c>
      <c r="E466" s="10" t="s">
        <v>101</v>
      </c>
      <c r="F466" s="59" t="s">
        <v>44</v>
      </c>
      <c r="G466" s="10"/>
    </row>
    <row r="467" spans="1:7" ht="69" hidden="1" customHeight="1" x14ac:dyDescent="0.2">
      <c r="A467" s="12">
        <v>39</v>
      </c>
      <c r="B467" s="4" t="s">
        <v>1150</v>
      </c>
      <c r="C467" s="6" t="s">
        <v>1167</v>
      </c>
      <c r="D467" s="5">
        <v>24942</v>
      </c>
      <c r="E467" s="10" t="s">
        <v>101</v>
      </c>
      <c r="F467" s="58" t="s">
        <v>24</v>
      </c>
      <c r="G467" s="10"/>
    </row>
    <row r="468" spans="1:7" ht="69" hidden="1" customHeight="1" x14ac:dyDescent="0.2">
      <c r="A468" s="12">
        <v>40</v>
      </c>
      <c r="B468" s="4" t="s">
        <v>1151</v>
      </c>
      <c r="C468" s="7" t="s">
        <v>1179</v>
      </c>
      <c r="D468" s="5">
        <v>6838</v>
      </c>
      <c r="E468" s="10" t="s">
        <v>101</v>
      </c>
      <c r="F468" s="33" t="s">
        <v>14</v>
      </c>
      <c r="G468" s="10"/>
    </row>
    <row r="469" spans="1:7" ht="69" hidden="1" customHeight="1" x14ac:dyDescent="0.2">
      <c r="A469" s="12">
        <v>41</v>
      </c>
      <c r="B469" s="4" t="s">
        <v>1152</v>
      </c>
      <c r="C469" s="7" t="s">
        <v>1180</v>
      </c>
      <c r="D469" s="5">
        <v>4653</v>
      </c>
      <c r="E469" s="10" t="s">
        <v>101</v>
      </c>
      <c r="F469" s="59" t="s">
        <v>28</v>
      </c>
      <c r="G469" s="10"/>
    </row>
    <row r="470" spans="1:7" ht="69" hidden="1" customHeight="1" x14ac:dyDescent="0.2">
      <c r="A470" s="12">
        <v>42</v>
      </c>
      <c r="B470" s="4" t="s">
        <v>1152</v>
      </c>
      <c r="C470" s="7" t="s">
        <v>1181</v>
      </c>
      <c r="D470" s="5">
        <v>5438</v>
      </c>
      <c r="E470" s="10" t="s">
        <v>101</v>
      </c>
      <c r="F470" s="59" t="s">
        <v>7</v>
      </c>
      <c r="G470" s="10"/>
    </row>
    <row r="471" spans="1:7" ht="69" hidden="1" customHeight="1" x14ac:dyDescent="0.2">
      <c r="A471" s="12">
        <v>43</v>
      </c>
      <c r="B471" s="4" t="s">
        <v>1153</v>
      </c>
      <c r="C471" s="7" t="s">
        <v>1182</v>
      </c>
      <c r="D471" s="5">
        <v>3064</v>
      </c>
      <c r="E471" s="10" t="s">
        <v>101</v>
      </c>
      <c r="F471" s="61" t="s">
        <v>48</v>
      </c>
      <c r="G471" s="10"/>
    </row>
    <row r="472" spans="1:7" ht="69" hidden="1" customHeight="1" x14ac:dyDescent="0.2">
      <c r="A472" s="12">
        <v>44</v>
      </c>
      <c r="B472" s="4" t="s">
        <v>1154</v>
      </c>
      <c r="C472" s="7" t="s">
        <v>180</v>
      </c>
      <c r="D472" s="5">
        <v>4024</v>
      </c>
      <c r="E472" s="10" t="s">
        <v>101</v>
      </c>
      <c r="F472" s="33" t="s">
        <v>21</v>
      </c>
      <c r="G472" s="10"/>
    </row>
    <row r="473" spans="1:7" ht="69" hidden="1" customHeight="1" x14ac:dyDescent="0.2">
      <c r="A473" s="12">
        <v>45</v>
      </c>
      <c r="B473" s="4" t="s">
        <v>1155</v>
      </c>
      <c r="C473" s="7" t="s">
        <v>1183</v>
      </c>
      <c r="D473" s="5">
        <v>5928</v>
      </c>
      <c r="E473" s="10" t="s">
        <v>101</v>
      </c>
      <c r="F473" s="33" t="s">
        <v>21</v>
      </c>
      <c r="G473" s="10"/>
    </row>
    <row r="474" spans="1:7" ht="69" hidden="1" customHeight="1" x14ac:dyDescent="0.2">
      <c r="A474" s="12">
        <v>46</v>
      </c>
      <c r="B474" s="4" t="s">
        <v>1156</v>
      </c>
      <c r="C474" s="7" t="s">
        <v>354</v>
      </c>
      <c r="D474" s="5">
        <v>7985</v>
      </c>
      <c r="E474" s="10" t="s">
        <v>101</v>
      </c>
      <c r="F474" s="33" t="s">
        <v>12</v>
      </c>
      <c r="G474" s="10"/>
    </row>
    <row r="475" spans="1:7" ht="69" hidden="1" customHeight="1" x14ac:dyDescent="0.2">
      <c r="A475" s="12">
        <v>47</v>
      </c>
      <c r="B475" s="4" t="s">
        <v>1157</v>
      </c>
      <c r="C475" s="7" t="s">
        <v>1223</v>
      </c>
      <c r="D475" s="5">
        <v>10191</v>
      </c>
      <c r="E475" s="10" t="s">
        <v>101</v>
      </c>
      <c r="F475" s="59" t="s">
        <v>7</v>
      </c>
      <c r="G475" s="10"/>
    </row>
    <row r="476" spans="1:7" ht="69" hidden="1" customHeight="1" x14ac:dyDescent="0.2">
      <c r="A476" s="12">
        <v>48</v>
      </c>
      <c r="B476" s="4" t="s">
        <v>1158</v>
      </c>
      <c r="C476" s="7" t="s">
        <v>1184</v>
      </c>
      <c r="D476" s="5">
        <v>23196</v>
      </c>
      <c r="E476" s="10" t="s">
        <v>101</v>
      </c>
      <c r="F476" s="59" t="s">
        <v>19</v>
      </c>
      <c r="G476" s="10"/>
    </row>
    <row r="477" spans="1:7" ht="69" hidden="1" customHeight="1" x14ac:dyDescent="0.2">
      <c r="A477" s="37">
        <v>1</v>
      </c>
      <c r="B477" s="56" t="s">
        <v>1186</v>
      </c>
      <c r="C477" s="35" t="s">
        <v>1188</v>
      </c>
      <c r="D477" s="78">
        <v>2000</v>
      </c>
      <c r="E477" s="18" t="s">
        <v>899</v>
      </c>
      <c r="F477" s="32" t="s">
        <v>5</v>
      </c>
      <c r="G477" s="56" t="s">
        <v>1187</v>
      </c>
    </row>
    <row r="478" spans="1:7" ht="69" hidden="1" customHeight="1" x14ac:dyDescent="0.2">
      <c r="A478" s="37">
        <v>2</v>
      </c>
      <c r="B478" s="56" t="s">
        <v>1186</v>
      </c>
      <c r="C478" s="35" t="s">
        <v>1189</v>
      </c>
      <c r="D478" s="78">
        <v>2000</v>
      </c>
      <c r="E478" s="18" t="s">
        <v>899</v>
      </c>
      <c r="F478" s="32" t="s">
        <v>17</v>
      </c>
      <c r="G478" s="56" t="s">
        <v>1187</v>
      </c>
    </row>
    <row r="479" spans="1:7" ht="69" hidden="1" customHeight="1" x14ac:dyDescent="0.2">
      <c r="A479" s="12">
        <v>1</v>
      </c>
      <c r="B479" s="4" t="s">
        <v>1225</v>
      </c>
      <c r="C479" s="7" t="s">
        <v>1243</v>
      </c>
      <c r="D479" s="5">
        <v>10264</v>
      </c>
      <c r="E479" s="10" t="s">
        <v>101</v>
      </c>
      <c r="F479" s="33" t="s">
        <v>21</v>
      </c>
      <c r="G479" s="10"/>
    </row>
    <row r="480" spans="1:7" ht="69" hidden="1" customHeight="1" x14ac:dyDescent="0.2">
      <c r="A480" s="12">
        <v>2</v>
      </c>
      <c r="B480" s="4" t="s">
        <v>1226</v>
      </c>
      <c r="C480" s="7" t="s">
        <v>1244</v>
      </c>
      <c r="D480" s="5">
        <v>5618</v>
      </c>
      <c r="E480" s="10" t="s">
        <v>101</v>
      </c>
      <c r="F480" s="33" t="s">
        <v>12</v>
      </c>
      <c r="G480" s="10"/>
    </row>
    <row r="481" spans="1:7" ht="69" hidden="1" customHeight="1" x14ac:dyDescent="0.2">
      <c r="A481" s="12">
        <v>3</v>
      </c>
      <c r="B481" s="4" t="s">
        <v>1227</v>
      </c>
      <c r="C481" s="7" t="s">
        <v>1273</v>
      </c>
      <c r="D481" s="5">
        <v>28536</v>
      </c>
      <c r="E481" s="10" t="s">
        <v>101</v>
      </c>
      <c r="F481" s="59" t="s">
        <v>7</v>
      </c>
      <c r="G481" s="10"/>
    </row>
    <row r="482" spans="1:7" ht="69" hidden="1" customHeight="1" x14ac:dyDescent="0.2">
      <c r="A482" s="12">
        <v>4</v>
      </c>
      <c r="B482" s="4" t="s">
        <v>1228</v>
      </c>
      <c r="C482" s="7" t="s">
        <v>1245</v>
      </c>
      <c r="D482" s="5">
        <v>12023</v>
      </c>
      <c r="E482" s="10" t="s">
        <v>101</v>
      </c>
      <c r="F482" s="59" t="s">
        <v>7</v>
      </c>
      <c r="G482" s="10"/>
    </row>
    <row r="483" spans="1:7" ht="69" hidden="1" customHeight="1" x14ac:dyDescent="0.2">
      <c r="A483" s="12">
        <v>5</v>
      </c>
      <c r="B483" s="4" t="s">
        <v>1229</v>
      </c>
      <c r="C483" s="7" t="s">
        <v>1246</v>
      </c>
      <c r="D483" s="5">
        <v>3588</v>
      </c>
      <c r="E483" s="10" t="s">
        <v>101</v>
      </c>
      <c r="F483" s="58" t="s">
        <v>31</v>
      </c>
      <c r="G483" s="10"/>
    </row>
    <row r="484" spans="1:7" ht="69" hidden="1" customHeight="1" x14ac:dyDescent="0.2">
      <c r="A484" s="12">
        <v>6</v>
      </c>
      <c r="B484" s="4" t="s">
        <v>1230</v>
      </c>
      <c r="C484" s="7" t="s">
        <v>1247</v>
      </c>
      <c r="D484" s="5">
        <v>7556</v>
      </c>
      <c r="E484" s="10" t="s">
        <v>101</v>
      </c>
      <c r="F484" s="59" t="s">
        <v>27</v>
      </c>
      <c r="G484" s="10"/>
    </row>
    <row r="485" spans="1:7" ht="69" hidden="1" customHeight="1" x14ac:dyDescent="0.2">
      <c r="A485" s="12">
        <v>7</v>
      </c>
      <c r="B485" s="4" t="s">
        <v>1231</v>
      </c>
      <c r="C485" s="7" t="s">
        <v>1248</v>
      </c>
      <c r="D485" s="5">
        <v>1617</v>
      </c>
      <c r="E485" s="10" t="s">
        <v>101</v>
      </c>
      <c r="F485" s="59" t="s">
        <v>16</v>
      </c>
      <c r="G485" s="10"/>
    </row>
    <row r="486" spans="1:7" ht="69" hidden="1" customHeight="1" x14ac:dyDescent="0.2">
      <c r="A486" s="12">
        <v>8</v>
      </c>
      <c r="B486" s="4" t="s">
        <v>1232</v>
      </c>
      <c r="C486" s="7" t="s">
        <v>1249</v>
      </c>
      <c r="D486" s="5">
        <v>9998</v>
      </c>
      <c r="E486" s="10" t="s">
        <v>101</v>
      </c>
      <c r="F486" s="33" t="s">
        <v>60</v>
      </c>
      <c r="G486" s="10"/>
    </row>
    <row r="487" spans="1:7" ht="69" hidden="1" customHeight="1" x14ac:dyDescent="0.2">
      <c r="A487" s="12">
        <v>9</v>
      </c>
      <c r="B487" s="4" t="s">
        <v>1233</v>
      </c>
      <c r="C487" s="7" t="s">
        <v>1250</v>
      </c>
      <c r="D487" s="5">
        <v>3337</v>
      </c>
      <c r="E487" s="10" t="s">
        <v>101</v>
      </c>
      <c r="F487" s="33" t="s">
        <v>12</v>
      </c>
      <c r="G487" s="10"/>
    </row>
    <row r="488" spans="1:7" ht="69" hidden="1" customHeight="1" x14ac:dyDescent="0.2">
      <c r="A488" s="12">
        <v>10</v>
      </c>
      <c r="B488" s="4" t="s">
        <v>1234</v>
      </c>
      <c r="C488" s="7" t="s">
        <v>1251</v>
      </c>
      <c r="D488" s="5">
        <v>20765</v>
      </c>
      <c r="E488" s="10" t="s">
        <v>101</v>
      </c>
      <c r="F488" s="33" t="s">
        <v>22</v>
      </c>
      <c r="G488" s="10"/>
    </row>
    <row r="489" spans="1:7" ht="69" hidden="1" customHeight="1" x14ac:dyDescent="0.2">
      <c r="A489" s="12">
        <v>11</v>
      </c>
      <c r="B489" s="4" t="s">
        <v>1235</v>
      </c>
      <c r="C489" s="7" t="s">
        <v>1252</v>
      </c>
      <c r="D489" s="5">
        <v>3777</v>
      </c>
      <c r="E489" s="10" t="s">
        <v>101</v>
      </c>
      <c r="F489" s="58" t="s">
        <v>45</v>
      </c>
      <c r="G489" s="10"/>
    </row>
    <row r="490" spans="1:7" ht="69" hidden="1" customHeight="1" x14ac:dyDescent="0.2">
      <c r="A490" s="12">
        <v>12</v>
      </c>
      <c r="B490" s="4" t="s">
        <v>1236</v>
      </c>
      <c r="C490" s="7" t="s">
        <v>1253</v>
      </c>
      <c r="D490" s="5">
        <v>8963</v>
      </c>
      <c r="E490" s="10" t="s">
        <v>101</v>
      </c>
      <c r="F490" s="59" t="s">
        <v>9</v>
      </c>
      <c r="G490" s="10"/>
    </row>
    <row r="491" spans="1:7" ht="69" hidden="1" customHeight="1" x14ac:dyDescent="0.2">
      <c r="A491" s="12">
        <v>13</v>
      </c>
      <c r="B491" s="4" t="s">
        <v>1237</v>
      </c>
      <c r="C491" s="7" t="s">
        <v>1274</v>
      </c>
      <c r="D491" s="5">
        <v>5970</v>
      </c>
      <c r="E491" s="10" t="s">
        <v>101</v>
      </c>
      <c r="F491" s="59" t="s">
        <v>39</v>
      </c>
      <c r="G491" s="10"/>
    </row>
    <row r="492" spans="1:7" ht="69" hidden="1" customHeight="1" x14ac:dyDescent="0.2">
      <c r="A492" s="12">
        <v>14</v>
      </c>
      <c r="B492" s="4" t="s">
        <v>1238</v>
      </c>
      <c r="C492" s="7" t="s">
        <v>1254</v>
      </c>
      <c r="D492" s="5">
        <v>54842</v>
      </c>
      <c r="E492" s="10" t="s">
        <v>101</v>
      </c>
      <c r="F492" s="33" t="s">
        <v>35</v>
      </c>
      <c r="G492" s="10"/>
    </row>
    <row r="493" spans="1:7" ht="69" hidden="1" customHeight="1" x14ac:dyDescent="0.2">
      <c r="A493" s="12">
        <v>15</v>
      </c>
      <c r="B493" s="4" t="s">
        <v>1239</v>
      </c>
      <c r="C493" s="7" t="s">
        <v>1255</v>
      </c>
      <c r="D493" s="5">
        <v>3612</v>
      </c>
      <c r="E493" s="10" t="s">
        <v>101</v>
      </c>
      <c r="F493" s="58" t="s">
        <v>45</v>
      </c>
      <c r="G493" s="10"/>
    </row>
    <row r="494" spans="1:7" ht="69" hidden="1" customHeight="1" x14ac:dyDescent="0.2">
      <c r="A494" s="12">
        <v>16</v>
      </c>
      <c r="B494" s="4" t="s">
        <v>1240</v>
      </c>
      <c r="C494" s="7" t="s">
        <v>1256</v>
      </c>
      <c r="D494" s="5">
        <v>2839</v>
      </c>
      <c r="E494" s="10" t="s">
        <v>101</v>
      </c>
      <c r="F494" s="61" t="s">
        <v>55</v>
      </c>
      <c r="G494" s="10"/>
    </row>
    <row r="495" spans="1:7" ht="69" hidden="1" customHeight="1" x14ac:dyDescent="0.2">
      <c r="A495" s="12">
        <v>17</v>
      </c>
      <c r="B495" s="4" t="s">
        <v>1241</v>
      </c>
      <c r="C495" s="7" t="s">
        <v>1257</v>
      </c>
      <c r="D495" s="5">
        <v>1956</v>
      </c>
      <c r="E495" s="10" t="s">
        <v>101</v>
      </c>
      <c r="F495" s="58" t="s">
        <v>17</v>
      </c>
      <c r="G495" s="10"/>
    </row>
    <row r="496" spans="1:7" ht="69" hidden="1" customHeight="1" x14ac:dyDescent="0.2">
      <c r="A496" s="12">
        <v>18</v>
      </c>
      <c r="B496" s="4" t="s">
        <v>1241</v>
      </c>
      <c r="C496" s="7" t="s">
        <v>1258</v>
      </c>
      <c r="D496" s="5">
        <v>1945</v>
      </c>
      <c r="E496" s="10" t="s">
        <v>101</v>
      </c>
      <c r="F496" s="59" t="s">
        <v>37</v>
      </c>
      <c r="G496" s="10"/>
    </row>
    <row r="497" spans="1:7" ht="69" hidden="1" customHeight="1" x14ac:dyDescent="0.2">
      <c r="A497" s="12">
        <v>19</v>
      </c>
      <c r="B497" s="4" t="s">
        <v>1242</v>
      </c>
      <c r="C497" s="7" t="s">
        <v>1259</v>
      </c>
      <c r="D497" s="5">
        <v>874</v>
      </c>
      <c r="E497" s="10" t="s">
        <v>101</v>
      </c>
      <c r="F497" s="59" t="s">
        <v>53</v>
      </c>
      <c r="G497" s="10"/>
    </row>
    <row r="498" spans="1:7" ht="69" hidden="1" customHeight="1" x14ac:dyDescent="0.2">
      <c r="A498" s="37">
        <v>1</v>
      </c>
      <c r="B498" s="18" t="s">
        <v>1263</v>
      </c>
      <c r="C498" s="35" t="s">
        <v>1266</v>
      </c>
      <c r="D498" s="78">
        <v>41000</v>
      </c>
      <c r="E498" s="18" t="s">
        <v>67</v>
      </c>
      <c r="F498" s="32" t="s">
        <v>16</v>
      </c>
      <c r="G498" s="18" t="s">
        <v>977</v>
      </c>
    </row>
    <row r="499" spans="1:7" ht="69" hidden="1" customHeight="1" x14ac:dyDescent="0.2">
      <c r="A499" s="37">
        <v>2</v>
      </c>
      <c r="B499" s="18" t="s">
        <v>1264</v>
      </c>
      <c r="C499" s="35" t="s">
        <v>1267</v>
      </c>
      <c r="D499" s="78">
        <v>35000</v>
      </c>
      <c r="E499" s="18" t="s">
        <v>67</v>
      </c>
      <c r="F499" s="32" t="s">
        <v>38</v>
      </c>
      <c r="G499" s="18" t="s">
        <v>977</v>
      </c>
    </row>
    <row r="500" spans="1:7" ht="69" hidden="1" customHeight="1" x14ac:dyDescent="0.2">
      <c r="A500" s="37">
        <v>3</v>
      </c>
      <c r="B500" s="18" t="s">
        <v>1264</v>
      </c>
      <c r="C500" s="35" t="s">
        <v>1268</v>
      </c>
      <c r="D500" s="78">
        <v>83000</v>
      </c>
      <c r="E500" s="18" t="s">
        <v>67</v>
      </c>
      <c r="F500" s="32" t="s">
        <v>34</v>
      </c>
      <c r="G500" s="18" t="s">
        <v>977</v>
      </c>
    </row>
    <row r="501" spans="1:7" ht="69" hidden="1" customHeight="1" x14ac:dyDescent="0.2">
      <c r="A501" s="37">
        <v>4</v>
      </c>
      <c r="B501" s="18" t="s">
        <v>1264</v>
      </c>
      <c r="C501" s="35" t="s">
        <v>1269</v>
      </c>
      <c r="D501" s="78">
        <v>63000</v>
      </c>
      <c r="E501" s="18" t="s">
        <v>67</v>
      </c>
      <c r="F501" s="32" t="s">
        <v>45</v>
      </c>
      <c r="G501" s="18" t="s">
        <v>977</v>
      </c>
    </row>
    <row r="502" spans="1:7" ht="81" hidden="1" customHeight="1" x14ac:dyDescent="0.2">
      <c r="A502" s="37">
        <v>5</v>
      </c>
      <c r="B502" s="18" t="s">
        <v>1264</v>
      </c>
      <c r="C502" s="35" t="s">
        <v>1270</v>
      </c>
      <c r="D502" s="78">
        <v>105000</v>
      </c>
      <c r="E502" s="18" t="s">
        <v>67</v>
      </c>
      <c r="F502" s="32" t="s">
        <v>18</v>
      </c>
      <c r="G502" s="18" t="s">
        <v>977</v>
      </c>
    </row>
    <row r="503" spans="1:7" ht="69" hidden="1" customHeight="1" x14ac:dyDescent="0.2">
      <c r="A503" s="37">
        <v>6</v>
      </c>
      <c r="B503" s="18" t="s">
        <v>1265</v>
      </c>
      <c r="C503" s="35" t="s">
        <v>1271</v>
      </c>
      <c r="D503" s="78">
        <v>130000</v>
      </c>
      <c r="E503" s="18" t="s">
        <v>67</v>
      </c>
      <c r="F503" s="32" t="s">
        <v>26</v>
      </c>
      <c r="G503" s="18" t="s">
        <v>977</v>
      </c>
    </row>
    <row r="504" spans="1:7" ht="69" hidden="1" customHeight="1" x14ac:dyDescent="0.2">
      <c r="A504" s="83">
        <v>7</v>
      </c>
      <c r="B504" s="56" t="s">
        <v>1261</v>
      </c>
      <c r="C504" s="54" t="s">
        <v>1262</v>
      </c>
      <c r="D504" s="84">
        <v>22650</v>
      </c>
      <c r="E504" s="56" t="s">
        <v>65</v>
      </c>
      <c r="F504" s="31" t="s">
        <v>57</v>
      </c>
      <c r="G504" s="56" t="s">
        <v>1260</v>
      </c>
    </row>
    <row r="505" spans="1:7" ht="69" hidden="1" customHeight="1" x14ac:dyDescent="0.2">
      <c r="A505" s="37">
        <v>8</v>
      </c>
      <c r="B505" s="18" t="s">
        <v>1295</v>
      </c>
      <c r="C505" s="35" t="s">
        <v>1294</v>
      </c>
      <c r="D505" s="43">
        <v>4000</v>
      </c>
      <c r="E505" s="18" t="s">
        <v>899</v>
      </c>
      <c r="F505" s="32" t="s">
        <v>30</v>
      </c>
      <c r="G505" s="18" t="s">
        <v>1296</v>
      </c>
    </row>
    <row r="506" spans="1:7" ht="69" hidden="1" customHeight="1" x14ac:dyDescent="0.2">
      <c r="A506" s="37">
        <v>9</v>
      </c>
      <c r="B506" s="18" t="s">
        <v>1295</v>
      </c>
      <c r="C506" s="35" t="s">
        <v>1297</v>
      </c>
      <c r="D506" s="78">
        <v>2000</v>
      </c>
      <c r="E506" s="18" t="s">
        <v>899</v>
      </c>
      <c r="F506" s="32" t="s">
        <v>18</v>
      </c>
      <c r="G506" s="18" t="s">
        <v>1296</v>
      </c>
    </row>
    <row r="507" spans="1:7" ht="69" hidden="1" customHeight="1" x14ac:dyDescent="0.2">
      <c r="A507" s="37">
        <v>10</v>
      </c>
      <c r="B507" s="18" t="s">
        <v>1295</v>
      </c>
      <c r="C507" s="35" t="s">
        <v>1298</v>
      </c>
      <c r="D507" s="78">
        <v>2000</v>
      </c>
      <c r="E507" s="18" t="s">
        <v>899</v>
      </c>
      <c r="F507" s="32" t="s">
        <v>20</v>
      </c>
      <c r="G507" s="18" t="s">
        <v>1296</v>
      </c>
    </row>
    <row r="508" spans="1:7" ht="69" hidden="1" customHeight="1" x14ac:dyDescent="0.2">
      <c r="A508" s="37">
        <v>11</v>
      </c>
      <c r="B508" s="18" t="s">
        <v>1295</v>
      </c>
      <c r="C508" s="35" t="s">
        <v>1299</v>
      </c>
      <c r="D508" s="78">
        <v>2000</v>
      </c>
      <c r="E508" s="18" t="s">
        <v>899</v>
      </c>
      <c r="F508" s="32" t="s">
        <v>22</v>
      </c>
      <c r="G508" s="18" t="s">
        <v>1296</v>
      </c>
    </row>
    <row r="509" spans="1:7" ht="69" hidden="1" customHeight="1" x14ac:dyDescent="0.2">
      <c r="A509" s="12">
        <v>1</v>
      </c>
      <c r="B509" s="4" t="s">
        <v>1300</v>
      </c>
      <c r="C509" s="6" t="s">
        <v>1317</v>
      </c>
      <c r="D509" s="53">
        <v>3761</v>
      </c>
      <c r="E509" s="10" t="s">
        <v>101</v>
      </c>
      <c r="F509" s="59" t="s">
        <v>37</v>
      </c>
      <c r="G509" s="10"/>
    </row>
    <row r="510" spans="1:7" ht="69" hidden="1" customHeight="1" x14ac:dyDescent="0.2">
      <c r="A510" s="12">
        <v>2</v>
      </c>
      <c r="B510" s="4" t="s">
        <v>1301</v>
      </c>
      <c r="C510" s="6" t="s">
        <v>1318</v>
      </c>
      <c r="D510" s="53">
        <v>9118</v>
      </c>
      <c r="E510" s="10" t="s">
        <v>101</v>
      </c>
      <c r="F510" s="58" t="s">
        <v>10</v>
      </c>
      <c r="G510" s="10"/>
    </row>
    <row r="511" spans="1:7" ht="69" hidden="1" customHeight="1" x14ac:dyDescent="0.2">
      <c r="A511" s="12">
        <v>3</v>
      </c>
      <c r="B511" s="4" t="s">
        <v>1302</v>
      </c>
      <c r="C511" s="6" t="s">
        <v>1319</v>
      </c>
      <c r="D511" s="53">
        <v>4068</v>
      </c>
      <c r="E511" s="10" t="s">
        <v>101</v>
      </c>
      <c r="F511" s="59" t="s">
        <v>58</v>
      </c>
      <c r="G511" s="10"/>
    </row>
    <row r="512" spans="1:7" ht="69" hidden="1" customHeight="1" x14ac:dyDescent="0.2">
      <c r="A512" s="12">
        <v>4</v>
      </c>
      <c r="B512" s="4" t="s">
        <v>1302</v>
      </c>
      <c r="C512" s="6" t="s">
        <v>1320</v>
      </c>
      <c r="D512" s="53">
        <v>12927</v>
      </c>
      <c r="E512" s="10" t="s">
        <v>101</v>
      </c>
      <c r="F512" s="58" t="s">
        <v>17</v>
      </c>
      <c r="G512" s="10"/>
    </row>
    <row r="513" spans="1:7" ht="69" hidden="1" customHeight="1" x14ac:dyDescent="0.2">
      <c r="A513" s="12">
        <v>5</v>
      </c>
      <c r="B513" s="4" t="s">
        <v>1303</v>
      </c>
      <c r="C513" s="6" t="s">
        <v>1378</v>
      </c>
      <c r="D513" s="53">
        <v>62194</v>
      </c>
      <c r="E513" s="10" t="s">
        <v>101</v>
      </c>
      <c r="F513" s="59" t="s">
        <v>20</v>
      </c>
      <c r="G513" s="10"/>
    </row>
    <row r="514" spans="1:7" ht="69" hidden="1" customHeight="1" x14ac:dyDescent="0.2">
      <c r="A514" s="12">
        <v>6</v>
      </c>
      <c r="B514" s="4" t="s">
        <v>1304</v>
      </c>
      <c r="C514" s="6" t="s">
        <v>1321</v>
      </c>
      <c r="D514" s="53">
        <v>16565</v>
      </c>
      <c r="E514" s="10" t="s">
        <v>101</v>
      </c>
      <c r="F514" s="59" t="s">
        <v>5</v>
      </c>
      <c r="G514" s="10"/>
    </row>
    <row r="515" spans="1:7" ht="69" hidden="1" customHeight="1" x14ac:dyDescent="0.2">
      <c r="A515" s="12">
        <v>7</v>
      </c>
      <c r="B515" s="4" t="s">
        <v>1304</v>
      </c>
      <c r="C515" s="6" t="s">
        <v>1322</v>
      </c>
      <c r="D515" s="53">
        <v>5774</v>
      </c>
      <c r="E515" s="10" t="s">
        <v>101</v>
      </c>
      <c r="F515" s="58" t="s">
        <v>25</v>
      </c>
      <c r="G515" s="10"/>
    </row>
    <row r="516" spans="1:7" ht="69" hidden="1" customHeight="1" x14ac:dyDescent="0.2">
      <c r="A516" s="12">
        <v>8</v>
      </c>
      <c r="B516" s="4" t="s">
        <v>1305</v>
      </c>
      <c r="C516" s="6" t="s">
        <v>1328</v>
      </c>
      <c r="D516" s="53">
        <v>4900</v>
      </c>
      <c r="E516" s="10" t="s">
        <v>101</v>
      </c>
      <c r="F516" s="59" t="s">
        <v>6</v>
      </c>
      <c r="G516" s="10"/>
    </row>
    <row r="517" spans="1:7" ht="69" hidden="1" customHeight="1" x14ac:dyDescent="0.2">
      <c r="A517" s="12">
        <v>9</v>
      </c>
      <c r="B517" s="4" t="s">
        <v>1308</v>
      </c>
      <c r="C517" s="6" t="s">
        <v>1323</v>
      </c>
      <c r="D517" s="53">
        <v>3476</v>
      </c>
      <c r="E517" s="10" t="s">
        <v>101</v>
      </c>
      <c r="F517" s="33" t="s">
        <v>38</v>
      </c>
      <c r="G517" s="10"/>
    </row>
    <row r="518" spans="1:7" ht="69" hidden="1" customHeight="1" x14ac:dyDescent="0.2">
      <c r="A518" s="12">
        <v>10</v>
      </c>
      <c r="B518" s="4" t="s">
        <v>1309</v>
      </c>
      <c r="C518" s="6" t="s">
        <v>1324</v>
      </c>
      <c r="D518" s="53">
        <v>5304</v>
      </c>
      <c r="E518" s="10" t="s">
        <v>101</v>
      </c>
      <c r="F518" s="61" t="s">
        <v>55</v>
      </c>
      <c r="G518" s="10"/>
    </row>
    <row r="519" spans="1:7" ht="69" hidden="1" customHeight="1" x14ac:dyDescent="0.2">
      <c r="A519" s="12">
        <v>11</v>
      </c>
      <c r="B519" s="4" t="s">
        <v>1309</v>
      </c>
      <c r="C519" s="6" t="s">
        <v>1325</v>
      </c>
      <c r="D519" s="53">
        <v>800</v>
      </c>
      <c r="E519" s="10" t="s">
        <v>101</v>
      </c>
      <c r="F519" s="59" t="s">
        <v>53</v>
      </c>
      <c r="G519" s="10"/>
    </row>
    <row r="520" spans="1:7" ht="69" hidden="1" customHeight="1" x14ac:dyDescent="0.2">
      <c r="A520" s="12">
        <v>12</v>
      </c>
      <c r="B520" s="4" t="s">
        <v>1310</v>
      </c>
      <c r="C520" s="6" t="s">
        <v>1326</v>
      </c>
      <c r="D520" s="53">
        <v>3485</v>
      </c>
      <c r="E520" s="10" t="s">
        <v>101</v>
      </c>
      <c r="F520" s="58" t="s">
        <v>24</v>
      </c>
      <c r="G520" s="10"/>
    </row>
    <row r="521" spans="1:7" ht="69" hidden="1" customHeight="1" x14ac:dyDescent="0.2">
      <c r="A521" s="12">
        <v>13</v>
      </c>
      <c r="B521" s="4" t="s">
        <v>1311</v>
      </c>
      <c r="C521" s="6" t="s">
        <v>1327</v>
      </c>
      <c r="D521" s="53">
        <v>2185</v>
      </c>
      <c r="E521" s="10" t="s">
        <v>101</v>
      </c>
      <c r="F521" s="58" t="s">
        <v>45</v>
      </c>
      <c r="G521" s="10"/>
    </row>
    <row r="522" spans="1:7" ht="69" hidden="1" customHeight="1" x14ac:dyDescent="0.2">
      <c r="A522" s="12">
        <v>14</v>
      </c>
      <c r="B522" s="4" t="s">
        <v>1312</v>
      </c>
      <c r="C522" s="6" t="s">
        <v>1329</v>
      </c>
      <c r="D522" s="53">
        <v>5123</v>
      </c>
      <c r="E522" s="10" t="s">
        <v>101</v>
      </c>
      <c r="F522" s="61" t="s">
        <v>48</v>
      </c>
      <c r="G522" s="10"/>
    </row>
    <row r="523" spans="1:7" ht="69" hidden="1" customHeight="1" x14ac:dyDescent="0.2">
      <c r="A523" s="12">
        <v>15</v>
      </c>
      <c r="B523" s="4" t="s">
        <v>1313</v>
      </c>
      <c r="C523" s="6" t="s">
        <v>1330</v>
      </c>
      <c r="D523" s="53">
        <v>1598</v>
      </c>
      <c r="E523" s="10" t="s">
        <v>101</v>
      </c>
      <c r="F523" s="33" t="s">
        <v>60</v>
      </c>
      <c r="G523" s="10"/>
    </row>
    <row r="524" spans="1:7" ht="69" hidden="1" customHeight="1" x14ac:dyDescent="0.2">
      <c r="A524" s="12">
        <v>16</v>
      </c>
      <c r="B524" s="4" t="s">
        <v>1314</v>
      </c>
      <c r="C524" s="6" t="s">
        <v>1331</v>
      </c>
      <c r="D524" s="53">
        <v>7824</v>
      </c>
      <c r="E524" s="10" t="s">
        <v>101</v>
      </c>
      <c r="F524" s="59" t="s">
        <v>44</v>
      </c>
      <c r="G524" s="10"/>
    </row>
    <row r="525" spans="1:7" ht="87" hidden="1" customHeight="1" x14ac:dyDescent="0.2">
      <c r="A525" s="12">
        <v>17</v>
      </c>
      <c r="B525" s="4" t="s">
        <v>1314</v>
      </c>
      <c r="C525" s="6" t="s">
        <v>1332</v>
      </c>
      <c r="D525" s="53">
        <v>131347</v>
      </c>
      <c r="E525" s="10" t="s">
        <v>101</v>
      </c>
      <c r="F525" s="59" t="s">
        <v>7</v>
      </c>
      <c r="G525" s="10"/>
    </row>
    <row r="526" spans="1:7" ht="69" hidden="1" customHeight="1" x14ac:dyDescent="0.2">
      <c r="A526" s="12">
        <v>18</v>
      </c>
      <c r="B526" s="4" t="s">
        <v>1315</v>
      </c>
      <c r="C526" s="6" t="s">
        <v>1333</v>
      </c>
      <c r="D526" s="53">
        <v>683</v>
      </c>
      <c r="E526" s="10" t="s">
        <v>101</v>
      </c>
      <c r="F526" s="58" t="s">
        <v>17</v>
      </c>
      <c r="G526" s="10"/>
    </row>
    <row r="527" spans="1:7" ht="69" hidden="1" customHeight="1" x14ac:dyDescent="0.2">
      <c r="A527" s="12">
        <v>19</v>
      </c>
      <c r="B527" s="4" t="s">
        <v>1315</v>
      </c>
      <c r="C527" s="6" t="s">
        <v>52</v>
      </c>
      <c r="D527" s="53">
        <v>19306</v>
      </c>
      <c r="E527" s="10" t="s">
        <v>101</v>
      </c>
      <c r="F527" s="33" t="s">
        <v>18</v>
      </c>
      <c r="G527" s="10"/>
    </row>
    <row r="528" spans="1:7" ht="69" hidden="1" customHeight="1" x14ac:dyDescent="0.2">
      <c r="A528" s="12">
        <v>20</v>
      </c>
      <c r="B528" s="4" t="s">
        <v>1315</v>
      </c>
      <c r="C528" s="6" t="s">
        <v>1334</v>
      </c>
      <c r="D528" s="53">
        <v>6232</v>
      </c>
      <c r="E528" s="10" t="s">
        <v>101</v>
      </c>
      <c r="F528" s="33" t="s">
        <v>35</v>
      </c>
      <c r="G528" s="10"/>
    </row>
    <row r="529" spans="1:7" ht="69" hidden="1" customHeight="1" x14ac:dyDescent="0.2">
      <c r="A529" s="12">
        <v>21</v>
      </c>
      <c r="B529" s="4" t="s">
        <v>1316</v>
      </c>
      <c r="C529" s="6" t="s">
        <v>1335</v>
      </c>
      <c r="D529" s="53">
        <v>4862</v>
      </c>
      <c r="E529" s="10" t="s">
        <v>101</v>
      </c>
      <c r="F529" s="33" t="s">
        <v>21</v>
      </c>
      <c r="G529" s="10"/>
    </row>
    <row r="530" spans="1:7" ht="69" hidden="1" customHeight="1" x14ac:dyDescent="0.2">
      <c r="A530" s="37">
        <v>1</v>
      </c>
      <c r="B530" s="18" t="s">
        <v>1336</v>
      </c>
      <c r="C530" s="35" t="s">
        <v>1337</v>
      </c>
      <c r="D530" s="78">
        <v>5000</v>
      </c>
      <c r="E530" s="18" t="s">
        <v>67</v>
      </c>
      <c r="F530" s="32" t="s">
        <v>21</v>
      </c>
      <c r="G530" s="18" t="s">
        <v>977</v>
      </c>
    </row>
    <row r="531" spans="1:7" ht="105.75" hidden="1" customHeight="1" x14ac:dyDescent="0.2">
      <c r="A531" s="37">
        <v>2</v>
      </c>
      <c r="B531" s="18" t="s">
        <v>1339</v>
      </c>
      <c r="C531" s="35" t="s">
        <v>1340</v>
      </c>
      <c r="D531" s="43">
        <v>26400</v>
      </c>
      <c r="E531" s="18" t="s">
        <v>64</v>
      </c>
      <c r="F531" s="32" t="s">
        <v>14</v>
      </c>
      <c r="G531" s="18" t="s">
        <v>1338</v>
      </c>
    </row>
    <row r="532" spans="1:7" ht="75.75" hidden="1" customHeight="1" x14ac:dyDescent="0.2">
      <c r="A532" s="37">
        <v>3</v>
      </c>
      <c r="B532" s="18" t="s">
        <v>1357</v>
      </c>
      <c r="C532" s="35" t="s">
        <v>1343</v>
      </c>
      <c r="D532" s="78">
        <v>86000</v>
      </c>
      <c r="E532" s="18" t="s">
        <v>1341</v>
      </c>
      <c r="F532" s="32" t="s">
        <v>38</v>
      </c>
      <c r="G532" s="18" t="s">
        <v>1342</v>
      </c>
    </row>
    <row r="533" spans="1:7" ht="69" hidden="1" customHeight="1" x14ac:dyDescent="0.2">
      <c r="A533" s="37">
        <v>4</v>
      </c>
      <c r="B533" s="18" t="s">
        <v>1351</v>
      </c>
      <c r="C533" s="35" t="s">
        <v>1352</v>
      </c>
      <c r="D533" s="43">
        <v>4000</v>
      </c>
      <c r="E533" s="18" t="s">
        <v>899</v>
      </c>
      <c r="F533" s="32" t="s">
        <v>42</v>
      </c>
      <c r="G533" s="18" t="s">
        <v>1350</v>
      </c>
    </row>
    <row r="534" spans="1:7" ht="69" hidden="1" customHeight="1" x14ac:dyDescent="0.2">
      <c r="A534" s="37">
        <v>5</v>
      </c>
      <c r="B534" s="18" t="s">
        <v>1351</v>
      </c>
      <c r="C534" s="35" t="s">
        <v>1353</v>
      </c>
      <c r="D534" s="78">
        <v>6000</v>
      </c>
      <c r="E534" s="18" t="s">
        <v>899</v>
      </c>
      <c r="F534" s="32" t="s">
        <v>42</v>
      </c>
      <c r="G534" s="18" t="s">
        <v>1350</v>
      </c>
    </row>
    <row r="535" spans="1:7" ht="69" hidden="1" customHeight="1" x14ac:dyDescent="0.2">
      <c r="A535" s="37">
        <v>6</v>
      </c>
      <c r="B535" s="18" t="s">
        <v>1351</v>
      </c>
      <c r="C535" s="35" t="s">
        <v>1354</v>
      </c>
      <c r="D535" s="43">
        <v>4000</v>
      </c>
      <c r="E535" s="18" t="s">
        <v>899</v>
      </c>
      <c r="F535" s="32" t="s">
        <v>42</v>
      </c>
      <c r="G535" s="18" t="s">
        <v>1350</v>
      </c>
    </row>
    <row r="536" spans="1:7" ht="69" hidden="1" customHeight="1" x14ac:dyDescent="0.2">
      <c r="A536" s="37">
        <v>7</v>
      </c>
      <c r="B536" s="18" t="s">
        <v>1351</v>
      </c>
      <c r="C536" s="35" t="s">
        <v>1355</v>
      </c>
      <c r="D536" s="78">
        <v>2000</v>
      </c>
      <c r="E536" s="18" t="s">
        <v>899</v>
      </c>
      <c r="F536" s="32" t="s">
        <v>34</v>
      </c>
      <c r="G536" s="18" t="s">
        <v>1350</v>
      </c>
    </row>
    <row r="537" spans="1:7" ht="69" hidden="1" customHeight="1" x14ac:dyDescent="0.2">
      <c r="A537" s="37">
        <v>8</v>
      </c>
      <c r="B537" s="18" t="s">
        <v>1351</v>
      </c>
      <c r="C537" s="35" t="s">
        <v>1356</v>
      </c>
      <c r="D537" s="78">
        <v>2000</v>
      </c>
      <c r="E537" s="18" t="s">
        <v>899</v>
      </c>
      <c r="F537" s="32" t="s">
        <v>34</v>
      </c>
      <c r="G537" s="18" t="s">
        <v>1350</v>
      </c>
    </row>
    <row r="538" spans="1:7" ht="69" hidden="1" customHeight="1" x14ac:dyDescent="0.2">
      <c r="A538" s="12">
        <v>1</v>
      </c>
      <c r="B538" s="4" t="s">
        <v>1382</v>
      </c>
      <c r="C538" s="7" t="s">
        <v>1400</v>
      </c>
      <c r="D538" s="5">
        <v>949</v>
      </c>
      <c r="E538" s="10" t="s">
        <v>101</v>
      </c>
      <c r="F538" s="32" t="s">
        <v>59</v>
      </c>
      <c r="G538" s="10"/>
    </row>
    <row r="539" spans="1:7" ht="69" hidden="1" customHeight="1" x14ac:dyDescent="0.2">
      <c r="A539" s="12">
        <v>2</v>
      </c>
      <c r="B539" s="4" t="s">
        <v>1382</v>
      </c>
      <c r="C539" s="7" t="s">
        <v>1401</v>
      </c>
      <c r="D539" s="5">
        <v>5981</v>
      </c>
      <c r="E539" s="10" t="s">
        <v>101</v>
      </c>
      <c r="F539" s="33" t="s">
        <v>21</v>
      </c>
      <c r="G539" s="10"/>
    </row>
    <row r="540" spans="1:7" ht="69" hidden="1" customHeight="1" x14ac:dyDescent="0.2">
      <c r="A540" s="12">
        <v>3</v>
      </c>
      <c r="B540" s="4" t="s">
        <v>1383</v>
      </c>
      <c r="C540" s="7" t="s">
        <v>1402</v>
      </c>
      <c r="D540" s="5">
        <v>8800</v>
      </c>
      <c r="E540" s="10" t="s">
        <v>101</v>
      </c>
      <c r="F540" s="58" t="s">
        <v>25</v>
      </c>
      <c r="G540" s="10"/>
    </row>
    <row r="541" spans="1:7" ht="69" hidden="1" customHeight="1" x14ac:dyDescent="0.2">
      <c r="A541" s="12">
        <v>4</v>
      </c>
      <c r="B541" s="4" t="s">
        <v>1383</v>
      </c>
      <c r="C541" s="7" t="s">
        <v>1403</v>
      </c>
      <c r="D541" s="5">
        <v>4943</v>
      </c>
      <c r="E541" s="10" t="s">
        <v>101</v>
      </c>
      <c r="F541" s="33" t="s">
        <v>57</v>
      </c>
      <c r="G541" s="10"/>
    </row>
    <row r="542" spans="1:7" ht="69" hidden="1" customHeight="1" x14ac:dyDescent="0.2">
      <c r="A542" s="12">
        <v>5</v>
      </c>
      <c r="B542" s="4" t="s">
        <v>1383</v>
      </c>
      <c r="C542" s="6" t="s">
        <v>1404</v>
      </c>
      <c r="D542" s="5">
        <v>9757</v>
      </c>
      <c r="E542" s="10" t="s">
        <v>101</v>
      </c>
      <c r="F542" s="59" t="s">
        <v>37</v>
      </c>
      <c r="G542" s="10"/>
    </row>
    <row r="543" spans="1:7" ht="69" hidden="1" customHeight="1" x14ac:dyDescent="0.2">
      <c r="A543" s="12">
        <v>6</v>
      </c>
      <c r="B543" s="4" t="s">
        <v>1384</v>
      </c>
      <c r="C543" s="6" t="s">
        <v>1413</v>
      </c>
      <c r="D543" s="5">
        <v>6488</v>
      </c>
      <c r="E543" s="10" t="s">
        <v>101</v>
      </c>
      <c r="F543" s="33" t="s">
        <v>57</v>
      </c>
      <c r="G543" s="10"/>
    </row>
    <row r="544" spans="1:7" ht="69" hidden="1" customHeight="1" x14ac:dyDescent="0.2">
      <c r="A544" s="12">
        <v>7</v>
      </c>
      <c r="B544" s="4" t="s">
        <v>1385</v>
      </c>
      <c r="C544" s="6" t="s">
        <v>1405</v>
      </c>
      <c r="D544" s="5">
        <v>12975</v>
      </c>
      <c r="E544" s="10" t="s">
        <v>101</v>
      </c>
      <c r="F544" s="58" t="s">
        <v>17</v>
      </c>
      <c r="G544" s="10"/>
    </row>
    <row r="545" spans="1:7" ht="69" hidden="1" customHeight="1" x14ac:dyDescent="0.2">
      <c r="A545" s="12">
        <v>8</v>
      </c>
      <c r="B545" s="4" t="s">
        <v>1386</v>
      </c>
      <c r="C545" s="6" t="s">
        <v>1406</v>
      </c>
      <c r="D545" s="5">
        <v>17496</v>
      </c>
      <c r="E545" s="10" t="s">
        <v>101</v>
      </c>
      <c r="F545" s="33" t="s">
        <v>12</v>
      </c>
      <c r="G545" s="10"/>
    </row>
    <row r="546" spans="1:7" ht="69" hidden="1" customHeight="1" x14ac:dyDescent="0.2">
      <c r="A546" s="12">
        <v>9</v>
      </c>
      <c r="B546" s="4" t="s">
        <v>1386</v>
      </c>
      <c r="C546" s="6" t="s">
        <v>1407</v>
      </c>
      <c r="D546" s="5">
        <v>11242</v>
      </c>
      <c r="E546" s="10" t="s">
        <v>101</v>
      </c>
      <c r="F546" s="58" t="s">
        <v>25</v>
      </c>
      <c r="G546" s="10"/>
    </row>
    <row r="547" spans="1:7" ht="69" hidden="1" customHeight="1" x14ac:dyDescent="0.2">
      <c r="A547" s="12">
        <v>10</v>
      </c>
      <c r="B547" s="4" t="s">
        <v>1387</v>
      </c>
      <c r="C547" s="6" t="s">
        <v>1408</v>
      </c>
      <c r="D547" s="5">
        <v>16194</v>
      </c>
      <c r="E547" s="10" t="s">
        <v>101</v>
      </c>
      <c r="F547" s="33" t="s">
        <v>18</v>
      </c>
      <c r="G547" s="10"/>
    </row>
    <row r="548" spans="1:7" ht="69" hidden="1" customHeight="1" x14ac:dyDescent="0.2">
      <c r="A548" s="12">
        <v>11</v>
      </c>
      <c r="B548" s="4" t="s">
        <v>1388</v>
      </c>
      <c r="C548" s="6" t="s">
        <v>1409</v>
      </c>
      <c r="D548" s="5">
        <v>5418</v>
      </c>
      <c r="E548" s="10" t="s">
        <v>101</v>
      </c>
      <c r="F548" s="32" t="s">
        <v>59</v>
      </c>
      <c r="G548" s="10"/>
    </row>
    <row r="549" spans="1:7" ht="69" hidden="1" customHeight="1" x14ac:dyDescent="0.2">
      <c r="A549" s="12">
        <v>12</v>
      </c>
      <c r="B549" s="4" t="s">
        <v>1389</v>
      </c>
      <c r="C549" s="7" t="s">
        <v>1410</v>
      </c>
      <c r="D549" s="5">
        <v>4563</v>
      </c>
      <c r="E549" s="10" t="s">
        <v>101</v>
      </c>
      <c r="F549" s="33" t="s">
        <v>15</v>
      </c>
      <c r="G549" s="10"/>
    </row>
    <row r="550" spans="1:7" ht="69" hidden="1" customHeight="1" x14ac:dyDescent="0.2">
      <c r="A550" s="12">
        <v>13</v>
      </c>
      <c r="B550" s="4" t="s">
        <v>1390</v>
      </c>
      <c r="C550" s="7" t="s">
        <v>1411</v>
      </c>
      <c r="D550" s="5">
        <v>11615</v>
      </c>
      <c r="E550" s="10" t="s">
        <v>101</v>
      </c>
      <c r="F550" s="58" t="s">
        <v>56</v>
      </c>
      <c r="G550" s="10"/>
    </row>
    <row r="551" spans="1:7" ht="69" hidden="1" customHeight="1" x14ac:dyDescent="0.2">
      <c r="A551" s="12">
        <v>14</v>
      </c>
      <c r="B551" s="4" t="s">
        <v>1391</v>
      </c>
      <c r="C551" s="7" t="s">
        <v>1412</v>
      </c>
      <c r="D551" s="5">
        <v>6270</v>
      </c>
      <c r="E551" s="10" t="s">
        <v>101</v>
      </c>
      <c r="F551" s="58" t="s">
        <v>43</v>
      </c>
      <c r="G551" s="10"/>
    </row>
    <row r="552" spans="1:7" ht="69" hidden="1" customHeight="1" x14ac:dyDescent="0.2">
      <c r="A552" s="12">
        <v>15</v>
      </c>
      <c r="B552" s="4" t="s">
        <v>1392</v>
      </c>
      <c r="C552" s="6" t="s">
        <v>1414</v>
      </c>
      <c r="D552" s="5">
        <v>12392</v>
      </c>
      <c r="E552" s="10" t="s">
        <v>101</v>
      </c>
      <c r="F552" s="59" t="s">
        <v>20</v>
      </c>
      <c r="G552" s="10"/>
    </row>
    <row r="553" spans="1:7" ht="69" hidden="1" customHeight="1" x14ac:dyDescent="0.2">
      <c r="A553" s="12">
        <v>16</v>
      </c>
      <c r="B553" s="4" t="s">
        <v>1392</v>
      </c>
      <c r="C553" s="7" t="s">
        <v>1415</v>
      </c>
      <c r="D553" s="5">
        <v>27783</v>
      </c>
      <c r="E553" s="10" t="s">
        <v>101</v>
      </c>
      <c r="F553" s="59" t="s">
        <v>27</v>
      </c>
      <c r="G553" s="10"/>
    </row>
    <row r="554" spans="1:7" ht="69" hidden="1" customHeight="1" x14ac:dyDescent="0.2">
      <c r="A554" s="12">
        <v>17</v>
      </c>
      <c r="B554" s="4" t="s">
        <v>1392</v>
      </c>
      <c r="C554" s="7" t="s">
        <v>1416</v>
      </c>
      <c r="D554" s="5">
        <v>25605</v>
      </c>
      <c r="E554" s="10" t="s">
        <v>101</v>
      </c>
      <c r="F554" s="59" t="s">
        <v>6</v>
      </c>
      <c r="G554" s="10"/>
    </row>
    <row r="555" spans="1:7" ht="102" hidden="1" customHeight="1" x14ac:dyDescent="0.2">
      <c r="A555" s="12">
        <v>18</v>
      </c>
      <c r="B555" s="4" t="s">
        <v>1393</v>
      </c>
      <c r="C555" s="7" t="s">
        <v>1417</v>
      </c>
      <c r="D555" s="5">
        <v>6484</v>
      </c>
      <c r="E555" s="10" t="s">
        <v>101</v>
      </c>
      <c r="F555" s="59" t="s">
        <v>6</v>
      </c>
      <c r="G555" s="10"/>
    </row>
    <row r="556" spans="1:7" ht="69" hidden="1" customHeight="1" x14ac:dyDescent="0.2">
      <c r="A556" s="12">
        <v>19</v>
      </c>
      <c r="B556" s="4" t="s">
        <v>1392</v>
      </c>
      <c r="C556" s="7" t="s">
        <v>1418</v>
      </c>
      <c r="D556" s="5">
        <v>5187</v>
      </c>
      <c r="E556" s="10" t="s">
        <v>101</v>
      </c>
      <c r="F556" s="58" t="s">
        <v>49</v>
      </c>
      <c r="G556" s="10"/>
    </row>
    <row r="557" spans="1:7" ht="69" hidden="1" customHeight="1" x14ac:dyDescent="0.2">
      <c r="A557" s="12">
        <v>20</v>
      </c>
      <c r="B557" s="4" t="s">
        <v>1394</v>
      </c>
      <c r="C557" s="7" t="s">
        <v>1419</v>
      </c>
      <c r="D557" s="5">
        <v>5314</v>
      </c>
      <c r="E557" s="10" t="s">
        <v>101</v>
      </c>
      <c r="F557" s="59" t="s">
        <v>27</v>
      </c>
      <c r="G557" s="10"/>
    </row>
    <row r="558" spans="1:7" ht="69" hidden="1" customHeight="1" x14ac:dyDescent="0.2">
      <c r="A558" s="12">
        <v>21</v>
      </c>
      <c r="B558" s="4" t="s">
        <v>1394</v>
      </c>
      <c r="C558" s="7" t="s">
        <v>1420</v>
      </c>
      <c r="D558" s="5">
        <v>2801</v>
      </c>
      <c r="E558" s="10" t="s">
        <v>101</v>
      </c>
      <c r="F558" s="59" t="s">
        <v>16</v>
      </c>
      <c r="G558" s="10"/>
    </row>
    <row r="559" spans="1:7" ht="69" hidden="1" customHeight="1" x14ac:dyDescent="0.2">
      <c r="A559" s="12">
        <v>22</v>
      </c>
      <c r="B559" s="4" t="s">
        <v>1394</v>
      </c>
      <c r="C559" s="7" t="s">
        <v>1421</v>
      </c>
      <c r="D559" s="5">
        <v>28438</v>
      </c>
      <c r="E559" s="10" t="s">
        <v>101</v>
      </c>
      <c r="F559" s="58" t="s">
        <v>25</v>
      </c>
      <c r="G559" s="10"/>
    </row>
    <row r="560" spans="1:7" ht="69" hidden="1" customHeight="1" x14ac:dyDescent="0.2">
      <c r="A560" s="12">
        <v>23</v>
      </c>
      <c r="B560" s="4" t="s">
        <v>1395</v>
      </c>
      <c r="C560" s="7" t="s">
        <v>1422</v>
      </c>
      <c r="D560" s="5">
        <v>49725</v>
      </c>
      <c r="E560" s="10" t="s">
        <v>101</v>
      </c>
      <c r="F560" s="59" t="s">
        <v>7</v>
      </c>
      <c r="G560" s="10"/>
    </row>
    <row r="561" spans="1:7" ht="69" hidden="1" customHeight="1" x14ac:dyDescent="0.2">
      <c r="A561" s="12">
        <v>24</v>
      </c>
      <c r="B561" s="4" t="s">
        <v>1396</v>
      </c>
      <c r="C561" s="7" t="s">
        <v>1423</v>
      </c>
      <c r="D561" s="5">
        <v>8682</v>
      </c>
      <c r="E561" s="10" t="s">
        <v>101</v>
      </c>
      <c r="F561" s="59" t="s">
        <v>7</v>
      </c>
      <c r="G561" s="10"/>
    </row>
    <row r="562" spans="1:7" ht="69" hidden="1" customHeight="1" x14ac:dyDescent="0.2">
      <c r="A562" s="12">
        <v>25</v>
      </c>
      <c r="B562" s="4" t="s">
        <v>1396</v>
      </c>
      <c r="C562" s="7" t="s">
        <v>1424</v>
      </c>
      <c r="D562" s="5">
        <v>20647</v>
      </c>
      <c r="E562" s="10" t="s">
        <v>101</v>
      </c>
      <c r="F562" s="59" t="s">
        <v>7</v>
      </c>
      <c r="G562" s="10"/>
    </row>
    <row r="563" spans="1:7" ht="69" hidden="1" customHeight="1" x14ac:dyDescent="0.2">
      <c r="A563" s="12">
        <v>26</v>
      </c>
      <c r="B563" s="4" t="s">
        <v>1397</v>
      </c>
      <c r="C563" s="7" t="s">
        <v>1425</v>
      </c>
      <c r="D563" s="5">
        <v>5217</v>
      </c>
      <c r="E563" s="10" t="s">
        <v>101</v>
      </c>
      <c r="F563" s="59" t="s">
        <v>6</v>
      </c>
      <c r="G563" s="10"/>
    </row>
    <row r="564" spans="1:7" ht="69" hidden="1" customHeight="1" x14ac:dyDescent="0.2">
      <c r="A564" s="12">
        <v>27</v>
      </c>
      <c r="B564" s="4" t="s">
        <v>1398</v>
      </c>
      <c r="C564" s="7" t="s">
        <v>1426</v>
      </c>
      <c r="D564" s="5">
        <v>7078</v>
      </c>
      <c r="E564" s="10" t="s">
        <v>101</v>
      </c>
      <c r="F564" s="59" t="s">
        <v>37</v>
      </c>
      <c r="G564" s="10"/>
    </row>
    <row r="565" spans="1:7" ht="69" hidden="1" customHeight="1" x14ac:dyDescent="0.2">
      <c r="A565" s="12">
        <v>28</v>
      </c>
      <c r="B565" s="4" t="s">
        <v>1398</v>
      </c>
      <c r="C565" s="7" t="s">
        <v>1427</v>
      </c>
      <c r="D565" s="5">
        <v>13068</v>
      </c>
      <c r="E565" s="10" t="s">
        <v>101</v>
      </c>
      <c r="F565" s="58" t="s">
        <v>45</v>
      </c>
      <c r="G565" s="10"/>
    </row>
    <row r="566" spans="1:7" ht="69" hidden="1" customHeight="1" x14ac:dyDescent="0.2">
      <c r="A566" s="12">
        <v>29</v>
      </c>
      <c r="B566" s="4" t="s">
        <v>1399</v>
      </c>
      <c r="C566" s="7" t="s">
        <v>1428</v>
      </c>
      <c r="D566" s="5">
        <v>1624</v>
      </c>
      <c r="E566" s="10" t="s">
        <v>101</v>
      </c>
      <c r="F566" s="33" t="s">
        <v>32</v>
      </c>
      <c r="G566" s="10"/>
    </row>
    <row r="567" spans="1:7" ht="69" hidden="1" customHeight="1" x14ac:dyDescent="0.2">
      <c r="A567" s="37">
        <v>1</v>
      </c>
      <c r="B567" s="18" t="s">
        <v>1432</v>
      </c>
      <c r="C567" s="35" t="s">
        <v>1434</v>
      </c>
      <c r="D567" s="49">
        <v>210071.1</v>
      </c>
      <c r="E567" s="18" t="s">
        <v>67</v>
      </c>
      <c r="F567" s="32" t="s">
        <v>60</v>
      </c>
      <c r="G567" s="18" t="s">
        <v>1433</v>
      </c>
    </row>
    <row r="568" spans="1:7" ht="99.75" hidden="1" customHeight="1" x14ac:dyDescent="0.2">
      <c r="A568" s="37">
        <v>2</v>
      </c>
      <c r="B568" s="18" t="s">
        <v>1347</v>
      </c>
      <c r="C568" s="35" t="s">
        <v>1035</v>
      </c>
      <c r="D568" s="43">
        <f>26400+4930</f>
        <v>31330</v>
      </c>
      <c r="E568" s="18" t="s">
        <v>64</v>
      </c>
      <c r="F568" s="32" t="s">
        <v>26</v>
      </c>
      <c r="G568" s="18" t="s">
        <v>1344</v>
      </c>
    </row>
    <row r="569" spans="1:7" ht="96" hidden="1" customHeight="1" x14ac:dyDescent="0.2">
      <c r="A569" s="37">
        <v>3</v>
      </c>
      <c r="B569" s="18" t="s">
        <v>1348</v>
      </c>
      <c r="C569" s="35" t="s">
        <v>1035</v>
      </c>
      <c r="D569" s="43">
        <f>26400+4930</f>
        <v>31330</v>
      </c>
      <c r="E569" s="18" t="s">
        <v>64</v>
      </c>
      <c r="F569" s="32" t="s">
        <v>21</v>
      </c>
      <c r="G569" s="18" t="s">
        <v>1345</v>
      </c>
    </row>
    <row r="570" spans="1:7" ht="110.25" hidden="1" customHeight="1" x14ac:dyDescent="0.2">
      <c r="A570" s="37">
        <v>4</v>
      </c>
      <c r="B570" s="18" t="s">
        <v>1349</v>
      </c>
      <c r="C570" s="35" t="s">
        <v>1340</v>
      </c>
      <c r="D570" s="43">
        <f>27000*0+26400+4930</f>
        <v>31330</v>
      </c>
      <c r="E570" s="18" t="s">
        <v>64</v>
      </c>
      <c r="F570" s="32" t="s">
        <v>13</v>
      </c>
      <c r="G570" s="18" t="s">
        <v>1346</v>
      </c>
    </row>
    <row r="571" spans="1:7" ht="69" hidden="1" customHeight="1" x14ac:dyDescent="0.2">
      <c r="A571" s="37">
        <v>5</v>
      </c>
      <c r="B571" s="18" t="s">
        <v>1429</v>
      </c>
      <c r="C571" s="35" t="s">
        <v>1430</v>
      </c>
      <c r="D571" s="43">
        <v>2850</v>
      </c>
      <c r="E571" s="18" t="s">
        <v>64</v>
      </c>
      <c r="F571" s="32" t="s">
        <v>17</v>
      </c>
      <c r="G571" s="18" t="s">
        <v>1431</v>
      </c>
    </row>
    <row r="572" spans="1:7" ht="91.5" customHeight="1" x14ac:dyDescent="0.2">
      <c r="A572" s="37">
        <v>6</v>
      </c>
      <c r="B572" s="18" t="s">
        <v>1436</v>
      </c>
      <c r="C572" s="35" t="s">
        <v>1438</v>
      </c>
      <c r="D572" s="78">
        <v>60000</v>
      </c>
      <c r="E572" s="18" t="s">
        <v>1435</v>
      </c>
      <c r="F572" s="32" t="s">
        <v>39</v>
      </c>
      <c r="G572" s="18" t="s">
        <v>1437</v>
      </c>
    </row>
    <row r="573" spans="1:7" ht="69" customHeight="1" x14ac:dyDescent="0.2">
      <c r="A573" s="37">
        <v>7</v>
      </c>
      <c r="B573" s="18" t="s">
        <v>1436</v>
      </c>
      <c r="C573" s="35" t="s">
        <v>1439</v>
      </c>
      <c r="D573" s="78">
        <v>25000</v>
      </c>
      <c r="E573" s="18" t="s">
        <v>1435</v>
      </c>
      <c r="F573" s="32" t="s">
        <v>15</v>
      </c>
      <c r="G573" s="18" t="s">
        <v>1437</v>
      </c>
    </row>
    <row r="574" spans="1:7" ht="69" customHeight="1" x14ac:dyDescent="0.2">
      <c r="A574" s="37">
        <v>8</v>
      </c>
      <c r="B574" s="18" t="s">
        <v>1436</v>
      </c>
      <c r="C574" s="35" t="s">
        <v>1440</v>
      </c>
      <c r="D574" s="78">
        <v>17000</v>
      </c>
      <c r="E574" s="18" t="s">
        <v>1435</v>
      </c>
      <c r="F574" s="32" t="s">
        <v>17</v>
      </c>
      <c r="G574" s="18" t="s">
        <v>1437</v>
      </c>
    </row>
    <row r="575" spans="1:7" ht="69" hidden="1" customHeight="1" x14ac:dyDescent="0.2">
      <c r="A575" s="37">
        <v>9</v>
      </c>
      <c r="B575" s="18" t="s">
        <v>1442</v>
      </c>
      <c r="C575" s="35" t="s">
        <v>1443</v>
      </c>
      <c r="D575" s="43">
        <v>2000</v>
      </c>
      <c r="E575" s="18" t="s">
        <v>899</v>
      </c>
      <c r="F575" s="32" t="s">
        <v>38</v>
      </c>
      <c r="G575" s="18" t="s">
        <v>1441</v>
      </c>
    </row>
    <row r="576" spans="1:7" ht="69" hidden="1" customHeight="1" x14ac:dyDescent="0.2">
      <c r="A576" s="37">
        <v>10</v>
      </c>
      <c r="B576" s="18" t="s">
        <v>1442</v>
      </c>
      <c r="C576" s="35" t="s">
        <v>1444</v>
      </c>
      <c r="D576" s="43">
        <v>2000</v>
      </c>
      <c r="E576" s="18" t="s">
        <v>899</v>
      </c>
      <c r="F576" s="32" t="s">
        <v>43</v>
      </c>
      <c r="G576" s="18" t="s">
        <v>1441</v>
      </c>
    </row>
    <row r="577" spans="1:7" ht="69" hidden="1" customHeight="1" x14ac:dyDescent="0.2">
      <c r="A577" s="37">
        <v>11</v>
      </c>
      <c r="B577" s="18" t="s">
        <v>1442</v>
      </c>
      <c r="C577" s="35" t="s">
        <v>947</v>
      </c>
      <c r="D577" s="43">
        <v>2000</v>
      </c>
      <c r="E577" s="18" t="s">
        <v>899</v>
      </c>
      <c r="F577" s="32" t="s">
        <v>21</v>
      </c>
      <c r="G577" s="18" t="s">
        <v>1441</v>
      </c>
    </row>
    <row r="578" spans="1:7" ht="69" hidden="1" customHeight="1" x14ac:dyDescent="0.2">
      <c r="A578" s="37">
        <v>12</v>
      </c>
      <c r="B578" s="18" t="s">
        <v>1442</v>
      </c>
      <c r="C578" s="35" t="s">
        <v>1445</v>
      </c>
      <c r="D578" s="43">
        <v>2000</v>
      </c>
      <c r="E578" s="18" t="s">
        <v>899</v>
      </c>
      <c r="F578" s="32" t="s">
        <v>21</v>
      </c>
      <c r="G578" s="18" t="s">
        <v>1441</v>
      </c>
    </row>
    <row r="579" spans="1:7" ht="69" hidden="1" customHeight="1" x14ac:dyDescent="0.2">
      <c r="A579" s="37">
        <v>13</v>
      </c>
      <c r="B579" s="18" t="s">
        <v>1442</v>
      </c>
      <c r="C579" s="35" t="s">
        <v>906</v>
      </c>
      <c r="D579" s="43">
        <v>2000</v>
      </c>
      <c r="E579" s="18" t="s">
        <v>899</v>
      </c>
      <c r="F579" s="32" t="s">
        <v>10</v>
      </c>
      <c r="G579" s="18" t="s">
        <v>1441</v>
      </c>
    </row>
    <row r="580" spans="1:7" ht="69" hidden="1" customHeight="1" x14ac:dyDescent="0.2">
      <c r="A580" s="37">
        <v>14</v>
      </c>
      <c r="B580" s="18" t="s">
        <v>1442</v>
      </c>
      <c r="C580" s="35" t="s">
        <v>1446</v>
      </c>
      <c r="D580" s="43">
        <v>2000</v>
      </c>
      <c r="E580" s="18" t="s">
        <v>899</v>
      </c>
      <c r="F580" s="32" t="s">
        <v>25</v>
      </c>
      <c r="G580" s="18" t="s">
        <v>1441</v>
      </c>
    </row>
    <row r="581" spans="1:7" ht="69" hidden="1" customHeight="1" x14ac:dyDescent="0.2">
      <c r="A581" s="37">
        <v>15</v>
      </c>
      <c r="B581" s="18" t="s">
        <v>1442</v>
      </c>
      <c r="C581" s="35" t="s">
        <v>1447</v>
      </c>
      <c r="D581" s="43">
        <v>2000</v>
      </c>
      <c r="E581" s="18" t="s">
        <v>899</v>
      </c>
      <c r="F581" s="32" t="s">
        <v>37</v>
      </c>
      <c r="G581" s="18" t="s">
        <v>1441</v>
      </c>
    </row>
    <row r="582" spans="1:7" ht="69" hidden="1" customHeight="1" x14ac:dyDescent="0.2">
      <c r="A582" s="12">
        <v>1</v>
      </c>
      <c r="B582" s="4" t="s">
        <v>1479</v>
      </c>
      <c r="C582" s="6" t="s">
        <v>1490</v>
      </c>
      <c r="D582" s="5">
        <v>5363</v>
      </c>
      <c r="E582" s="10" t="s">
        <v>101</v>
      </c>
      <c r="F582" s="59" t="s">
        <v>7</v>
      </c>
      <c r="G582" s="10"/>
    </row>
    <row r="583" spans="1:7" ht="69" hidden="1" customHeight="1" x14ac:dyDescent="0.2">
      <c r="A583" s="12">
        <v>2</v>
      </c>
      <c r="B583" s="4" t="s">
        <v>1479</v>
      </c>
      <c r="C583" s="6" t="s">
        <v>79</v>
      </c>
      <c r="D583" s="5">
        <v>4096</v>
      </c>
      <c r="E583" s="10" t="s">
        <v>101</v>
      </c>
      <c r="F583" s="59" t="s">
        <v>16</v>
      </c>
      <c r="G583" s="10"/>
    </row>
    <row r="584" spans="1:7" ht="69" hidden="1" customHeight="1" x14ac:dyDescent="0.2">
      <c r="A584" s="12">
        <v>3</v>
      </c>
      <c r="B584" s="4" t="s">
        <v>1480</v>
      </c>
      <c r="C584" s="6" t="s">
        <v>1491</v>
      </c>
      <c r="D584" s="5">
        <v>5573</v>
      </c>
      <c r="E584" s="10" t="s">
        <v>101</v>
      </c>
      <c r="F584" s="33" t="s">
        <v>14</v>
      </c>
      <c r="G584" s="10"/>
    </row>
    <row r="585" spans="1:7" ht="69" hidden="1" customHeight="1" x14ac:dyDescent="0.2">
      <c r="A585" s="12">
        <v>4</v>
      </c>
      <c r="B585" s="4" t="s">
        <v>1481</v>
      </c>
      <c r="C585" s="6" t="s">
        <v>1492</v>
      </c>
      <c r="D585" s="5">
        <v>10338</v>
      </c>
      <c r="E585" s="10" t="s">
        <v>101</v>
      </c>
      <c r="F585" s="58" t="s">
        <v>10</v>
      </c>
      <c r="G585" s="10"/>
    </row>
    <row r="586" spans="1:7" ht="69" hidden="1" customHeight="1" x14ac:dyDescent="0.2">
      <c r="A586" s="12">
        <v>5</v>
      </c>
      <c r="B586" s="4" t="s">
        <v>1482</v>
      </c>
      <c r="C586" s="6" t="s">
        <v>1493</v>
      </c>
      <c r="D586" s="5">
        <v>1382</v>
      </c>
      <c r="E586" s="10" t="s">
        <v>101</v>
      </c>
      <c r="F586" s="58" t="s">
        <v>56</v>
      </c>
      <c r="G586" s="10"/>
    </row>
    <row r="587" spans="1:7" ht="69" hidden="1" customHeight="1" x14ac:dyDescent="0.2">
      <c r="A587" s="12">
        <v>6</v>
      </c>
      <c r="B587" s="4" t="s">
        <v>1483</v>
      </c>
      <c r="C587" s="7" t="s">
        <v>1494</v>
      </c>
      <c r="D587" s="5">
        <v>1392</v>
      </c>
      <c r="E587" s="10" t="s">
        <v>101</v>
      </c>
      <c r="F587" s="58" t="s">
        <v>17</v>
      </c>
      <c r="G587" s="10"/>
    </row>
    <row r="588" spans="1:7" ht="69" hidden="1" customHeight="1" x14ac:dyDescent="0.2">
      <c r="A588" s="12">
        <v>7</v>
      </c>
      <c r="B588" s="4" t="s">
        <v>1484</v>
      </c>
      <c r="C588" s="7" t="s">
        <v>1495</v>
      </c>
      <c r="D588" s="5">
        <v>5955</v>
      </c>
      <c r="E588" s="10" t="s">
        <v>101</v>
      </c>
      <c r="F588" s="58" t="s">
        <v>17</v>
      </c>
      <c r="G588" s="10"/>
    </row>
    <row r="589" spans="1:7" ht="69" hidden="1" customHeight="1" x14ac:dyDescent="0.2">
      <c r="A589" s="12">
        <v>8</v>
      </c>
      <c r="B589" s="4" t="s">
        <v>1485</v>
      </c>
      <c r="C589" s="7" t="s">
        <v>1496</v>
      </c>
      <c r="D589" s="5">
        <v>5398</v>
      </c>
      <c r="E589" s="10" t="s">
        <v>101</v>
      </c>
      <c r="F589" s="59" t="s">
        <v>37</v>
      </c>
      <c r="G589" s="10"/>
    </row>
    <row r="590" spans="1:7" ht="69" hidden="1" customHeight="1" x14ac:dyDescent="0.2">
      <c r="A590" s="12">
        <v>9</v>
      </c>
      <c r="B590" s="4" t="s">
        <v>1486</v>
      </c>
      <c r="C590" s="7" t="s">
        <v>1497</v>
      </c>
      <c r="D590" s="5">
        <v>14137</v>
      </c>
      <c r="E590" s="10" t="s">
        <v>101</v>
      </c>
      <c r="F590" s="58" t="s">
        <v>23</v>
      </c>
      <c r="G590" s="10"/>
    </row>
    <row r="591" spans="1:7" ht="69" hidden="1" customHeight="1" x14ac:dyDescent="0.2">
      <c r="A591" s="12">
        <v>10</v>
      </c>
      <c r="B591" s="4" t="s">
        <v>1487</v>
      </c>
      <c r="C591" s="7" t="s">
        <v>1498</v>
      </c>
      <c r="D591" s="5">
        <v>1325</v>
      </c>
      <c r="E591" s="10" t="s">
        <v>101</v>
      </c>
      <c r="F591" s="33" t="s">
        <v>57</v>
      </c>
      <c r="G591" s="10"/>
    </row>
    <row r="592" spans="1:7" ht="69" hidden="1" customHeight="1" x14ac:dyDescent="0.2">
      <c r="A592" s="12">
        <v>11</v>
      </c>
      <c r="B592" s="4" t="s">
        <v>1487</v>
      </c>
      <c r="C592" s="7" t="s">
        <v>1529</v>
      </c>
      <c r="D592" s="5">
        <v>4918</v>
      </c>
      <c r="E592" s="10" t="s">
        <v>101</v>
      </c>
      <c r="F592" s="59" t="s">
        <v>16</v>
      </c>
      <c r="G592" s="10"/>
    </row>
    <row r="593" spans="1:7" ht="69" hidden="1" customHeight="1" x14ac:dyDescent="0.2">
      <c r="A593" s="12">
        <v>12</v>
      </c>
      <c r="B593" s="4" t="s">
        <v>1488</v>
      </c>
      <c r="C593" s="7" t="s">
        <v>1499</v>
      </c>
      <c r="D593" s="5">
        <v>9794</v>
      </c>
      <c r="E593" s="10" t="s">
        <v>101</v>
      </c>
      <c r="F593" s="58" t="s">
        <v>56</v>
      </c>
      <c r="G593" s="10"/>
    </row>
    <row r="594" spans="1:7" ht="69" hidden="1" customHeight="1" x14ac:dyDescent="0.2">
      <c r="A594" s="12">
        <v>13</v>
      </c>
      <c r="B594" s="4" t="s">
        <v>1489</v>
      </c>
      <c r="C594" s="7" t="s">
        <v>1500</v>
      </c>
      <c r="D594" s="5">
        <v>15355</v>
      </c>
      <c r="E594" s="10" t="s">
        <v>101</v>
      </c>
      <c r="F594" s="33" t="s">
        <v>15</v>
      </c>
      <c r="G594" s="10"/>
    </row>
    <row r="595" spans="1:7" ht="84" customHeight="1" x14ac:dyDescent="0.2">
      <c r="A595" s="37">
        <v>1</v>
      </c>
      <c r="B595" s="18" t="s">
        <v>1482</v>
      </c>
      <c r="C595" s="42" t="s">
        <v>1505</v>
      </c>
      <c r="D595" s="43">
        <v>83000</v>
      </c>
      <c r="E595" s="18" t="s">
        <v>1435</v>
      </c>
      <c r="F595" s="32" t="s">
        <v>10</v>
      </c>
      <c r="G595" s="18" t="s">
        <v>1504</v>
      </c>
    </row>
    <row r="596" spans="1:7" ht="69" customHeight="1" x14ac:dyDescent="0.2">
      <c r="A596" s="37">
        <v>2</v>
      </c>
      <c r="B596" s="18" t="s">
        <v>1482</v>
      </c>
      <c r="C596" s="42" t="s">
        <v>1506</v>
      </c>
      <c r="D596" s="43">
        <v>15000</v>
      </c>
      <c r="E596" s="18" t="s">
        <v>1435</v>
      </c>
      <c r="F596" s="32" t="s">
        <v>16</v>
      </c>
      <c r="G596" s="18" t="s">
        <v>1504</v>
      </c>
    </row>
    <row r="597" spans="1:7" ht="104.25" customHeight="1" x14ac:dyDescent="0.2">
      <c r="A597" s="37">
        <v>3</v>
      </c>
      <c r="B597" s="18" t="s">
        <v>1482</v>
      </c>
      <c r="C597" s="42" t="s">
        <v>1507</v>
      </c>
      <c r="D597" s="43">
        <v>74000</v>
      </c>
      <c r="E597" s="18" t="s">
        <v>1435</v>
      </c>
      <c r="F597" s="32" t="s">
        <v>6</v>
      </c>
      <c r="G597" s="18" t="s">
        <v>1504</v>
      </c>
    </row>
    <row r="598" spans="1:7" ht="69" customHeight="1" x14ac:dyDescent="0.2">
      <c r="A598" s="37">
        <v>4</v>
      </c>
      <c r="B598" s="18" t="s">
        <v>1502</v>
      </c>
      <c r="C598" s="35" t="s">
        <v>1503</v>
      </c>
      <c r="D598" s="43">
        <v>9000</v>
      </c>
      <c r="E598" s="18" t="s">
        <v>1435</v>
      </c>
      <c r="F598" s="32" t="s">
        <v>38</v>
      </c>
      <c r="G598" s="18" t="s">
        <v>1501</v>
      </c>
    </row>
    <row r="599" spans="1:7" ht="69" hidden="1" customHeight="1" x14ac:dyDescent="0.2">
      <c r="A599" s="37">
        <v>5</v>
      </c>
      <c r="B599" s="18" t="s">
        <v>1509</v>
      </c>
      <c r="C599" s="35" t="s">
        <v>1510</v>
      </c>
      <c r="D599" s="43">
        <v>4000</v>
      </c>
      <c r="E599" s="18" t="s">
        <v>899</v>
      </c>
      <c r="F599" s="32" t="s">
        <v>30</v>
      </c>
      <c r="G599" s="18" t="s">
        <v>1508</v>
      </c>
    </row>
    <row r="600" spans="1:7" ht="69" hidden="1" customHeight="1" x14ac:dyDescent="0.2">
      <c r="A600" s="37">
        <v>6</v>
      </c>
      <c r="B600" s="18" t="s">
        <v>1509</v>
      </c>
      <c r="C600" s="35" t="s">
        <v>1512</v>
      </c>
      <c r="D600" s="43">
        <v>2000</v>
      </c>
      <c r="E600" s="18" t="s">
        <v>899</v>
      </c>
      <c r="F600" s="32" t="s">
        <v>38</v>
      </c>
      <c r="G600" s="18" t="s">
        <v>1508</v>
      </c>
    </row>
    <row r="601" spans="1:7" ht="69" hidden="1" customHeight="1" x14ac:dyDescent="0.2">
      <c r="A601" s="37">
        <v>7</v>
      </c>
      <c r="B601" s="18" t="s">
        <v>1509</v>
      </c>
      <c r="C601" s="35" t="s">
        <v>1511</v>
      </c>
      <c r="D601" s="43">
        <v>4000</v>
      </c>
      <c r="E601" s="18" t="s">
        <v>899</v>
      </c>
      <c r="F601" s="32" t="s">
        <v>55</v>
      </c>
      <c r="G601" s="18" t="s">
        <v>1508</v>
      </c>
    </row>
    <row r="602" spans="1:7" ht="69" hidden="1" customHeight="1" x14ac:dyDescent="0.2">
      <c r="A602" s="37">
        <v>8</v>
      </c>
      <c r="B602" s="18" t="s">
        <v>1509</v>
      </c>
      <c r="C602" s="35" t="s">
        <v>1513</v>
      </c>
      <c r="D602" s="43">
        <v>2000</v>
      </c>
      <c r="E602" s="18" t="s">
        <v>899</v>
      </c>
      <c r="F602" s="32" t="s">
        <v>34</v>
      </c>
      <c r="G602" s="18" t="s">
        <v>1508</v>
      </c>
    </row>
    <row r="603" spans="1:7" ht="69" hidden="1" customHeight="1" x14ac:dyDescent="0.2">
      <c r="A603" s="37">
        <v>9</v>
      </c>
      <c r="B603" s="18" t="s">
        <v>1509</v>
      </c>
      <c r="C603" s="35" t="s">
        <v>1297</v>
      </c>
      <c r="D603" s="43">
        <v>2000</v>
      </c>
      <c r="E603" s="18" t="s">
        <v>899</v>
      </c>
      <c r="F603" s="32" t="s">
        <v>14</v>
      </c>
      <c r="G603" s="18" t="s">
        <v>1508</v>
      </c>
    </row>
    <row r="604" spans="1:7" ht="81" hidden="1" customHeight="1" x14ac:dyDescent="0.2">
      <c r="A604" s="37">
        <v>10</v>
      </c>
      <c r="B604" s="18" t="s">
        <v>1515</v>
      </c>
      <c r="C604" s="35" t="s">
        <v>1516</v>
      </c>
      <c r="D604" s="43">
        <v>105340.63</v>
      </c>
      <c r="E604" s="18" t="s">
        <v>67</v>
      </c>
      <c r="F604" s="32" t="s">
        <v>15</v>
      </c>
      <c r="G604" s="18" t="s">
        <v>1514</v>
      </c>
    </row>
    <row r="605" spans="1:7" ht="81" hidden="1" customHeight="1" x14ac:dyDescent="0.2">
      <c r="A605" s="12">
        <v>1</v>
      </c>
      <c r="B605" s="4" t="s">
        <v>1531</v>
      </c>
      <c r="C605" s="7" t="s">
        <v>1538</v>
      </c>
      <c r="D605" s="5">
        <v>2897</v>
      </c>
      <c r="E605" s="10" t="s">
        <v>101</v>
      </c>
      <c r="F605" s="59" t="s">
        <v>28</v>
      </c>
      <c r="G605" s="10"/>
    </row>
    <row r="606" spans="1:7" ht="81" hidden="1" customHeight="1" x14ac:dyDescent="0.2">
      <c r="A606" s="12">
        <v>2</v>
      </c>
      <c r="B606" s="4" t="s">
        <v>1532</v>
      </c>
      <c r="C606" s="6" t="s">
        <v>1573</v>
      </c>
      <c r="D606" s="40">
        <v>26620</v>
      </c>
      <c r="E606" s="10" t="s">
        <v>101</v>
      </c>
      <c r="F606" s="58" t="s">
        <v>24</v>
      </c>
      <c r="G606" s="10"/>
    </row>
    <row r="607" spans="1:7" ht="81" hidden="1" customHeight="1" x14ac:dyDescent="0.2">
      <c r="A607" s="12">
        <v>3</v>
      </c>
      <c r="B607" s="4" t="s">
        <v>1533</v>
      </c>
      <c r="C607" s="7" t="s">
        <v>1546</v>
      </c>
      <c r="D607" s="5">
        <v>3389</v>
      </c>
      <c r="E607" s="10" t="s">
        <v>101</v>
      </c>
      <c r="F607" s="33" t="s">
        <v>15</v>
      </c>
      <c r="G607" s="10"/>
    </row>
    <row r="608" spans="1:7" ht="81" hidden="1" customHeight="1" x14ac:dyDescent="0.2">
      <c r="A608" s="12">
        <v>4</v>
      </c>
      <c r="B608" s="4" t="s">
        <v>1532</v>
      </c>
      <c r="C608" s="7" t="s">
        <v>1547</v>
      </c>
      <c r="D608" s="5">
        <v>29913</v>
      </c>
      <c r="E608" s="10" t="s">
        <v>101</v>
      </c>
      <c r="F608" s="58" t="s">
        <v>45</v>
      </c>
      <c r="G608" s="10"/>
    </row>
    <row r="609" spans="1:7" ht="81" hidden="1" customHeight="1" x14ac:dyDescent="0.2">
      <c r="A609" s="12">
        <v>5</v>
      </c>
      <c r="B609" s="4" t="s">
        <v>1534</v>
      </c>
      <c r="C609" s="7" t="s">
        <v>1548</v>
      </c>
      <c r="D609" s="5">
        <v>2249</v>
      </c>
      <c r="E609" s="10" t="s">
        <v>101</v>
      </c>
      <c r="F609" s="59" t="s">
        <v>16</v>
      </c>
      <c r="G609" s="10"/>
    </row>
    <row r="610" spans="1:7" ht="81" hidden="1" customHeight="1" x14ac:dyDescent="0.2">
      <c r="A610" s="12">
        <v>6</v>
      </c>
      <c r="B610" s="4" t="s">
        <v>1535</v>
      </c>
      <c r="C610" s="7" t="s">
        <v>1549</v>
      </c>
      <c r="D610" s="5">
        <v>3335</v>
      </c>
      <c r="E610" s="10" t="s">
        <v>101</v>
      </c>
      <c r="F610" s="58" t="s">
        <v>45</v>
      </c>
      <c r="G610" s="10"/>
    </row>
    <row r="611" spans="1:7" ht="81" hidden="1" customHeight="1" x14ac:dyDescent="0.2">
      <c r="A611" s="12">
        <v>7</v>
      </c>
      <c r="B611" s="4" t="s">
        <v>1536</v>
      </c>
      <c r="C611" s="7" t="s">
        <v>1550</v>
      </c>
      <c r="D611" s="5">
        <v>17321</v>
      </c>
      <c r="E611" s="10" t="s">
        <v>101</v>
      </c>
      <c r="F611" s="59" t="s">
        <v>30</v>
      </c>
      <c r="G611" s="10"/>
    </row>
    <row r="612" spans="1:7" ht="81" hidden="1" customHeight="1" x14ac:dyDescent="0.2">
      <c r="A612" s="12">
        <v>8</v>
      </c>
      <c r="B612" s="4" t="s">
        <v>1539</v>
      </c>
      <c r="C612" s="7" t="s">
        <v>1551</v>
      </c>
      <c r="D612" s="5">
        <v>14938</v>
      </c>
      <c r="E612" s="10" t="s">
        <v>101</v>
      </c>
      <c r="F612" s="33" t="s">
        <v>21</v>
      </c>
      <c r="G612" s="10"/>
    </row>
    <row r="613" spans="1:7" ht="81" hidden="1" customHeight="1" x14ac:dyDescent="0.2">
      <c r="A613" s="12">
        <v>9</v>
      </c>
      <c r="B613" s="4" t="s">
        <v>1540</v>
      </c>
      <c r="C613" s="7" t="s">
        <v>1575</v>
      </c>
      <c r="D613" s="5">
        <v>24471</v>
      </c>
      <c r="E613" s="10" t="s">
        <v>101</v>
      </c>
      <c r="F613" s="59" t="s">
        <v>27</v>
      </c>
      <c r="G613" s="10"/>
    </row>
    <row r="614" spans="1:7" ht="81" hidden="1" customHeight="1" x14ac:dyDescent="0.2">
      <c r="A614" s="12">
        <v>10</v>
      </c>
      <c r="B614" s="4" t="s">
        <v>1537</v>
      </c>
      <c r="C614" s="7" t="s">
        <v>1552</v>
      </c>
      <c r="D614" s="5">
        <v>6476</v>
      </c>
      <c r="E614" s="10" t="s">
        <v>101</v>
      </c>
      <c r="F614" s="58" t="s">
        <v>17</v>
      </c>
      <c r="G614" s="10"/>
    </row>
    <row r="615" spans="1:7" ht="81" hidden="1" customHeight="1" x14ac:dyDescent="0.2">
      <c r="A615" s="12">
        <v>11</v>
      </c>
      <c r="B615" s="4" t="s">
        <v>1541</v>
      </c>
      <c r="C615" s="7" t="s">
        <v>1553</v>
      </c>
      <c r="D615" s="5">
        <v>9595</v>
      </c>
      <c r="E615" s="10" t="s">
        <v>101</v>
      </c>
      <c r="F615" s="59" t="s">
        <v>58</v>
      </c>
      <c r="G615" s="10"/>
    </row>
    <row r="616" spans="1:7" ht="81" hidden="1" customHeight="1" x14ac:dyDescent="0.2">
      <c r="A616" s="12">
        <v>12</v>
      </c>
      <c r="B616" s="4" t="s">
        <v>1541</v>
      </c>
      <c r="C616" s="7" t="s">
        <v>1554</v>
      </c>
      <c r="D616" s="5">
        <v>7661</v>
      </c>
      <c r="E616" s="10" t="s">
        <v>101</v>
      </c>
      <c r="F616" s="58" t="s">
        <v>23</v>
      </c>
      <c r="G616" s="10"/>
    </row>
    <row r="617" spans="1:7" ht="81" hidden="1" customHeight="1" x14ac:dyDescent="0.2">
      <c r="A617" s="12">
        <v>13</v>
      </c>
      <c r="B617" s="4" t="s">
        <v>1542</v>
      </c>
      <c r="C617" s="7" t="s">
        <v>1555</v>
      </c>
      <c r="D617" s="5">
        <v>11873</v>
      </c>
      <c r="E617" s="10" t="s">
        <v>101</v>
      </c>
      <c r="F617" s="59" t="s">
        <v>20</v>
      </c>
      <c r="G617" s="10"/>
    </row>
    <row r="618" spans="1:7" ht="81" hidden="1" customHeight="1" x14ac:dyDescent="0.2">
      <c r="A618" s="12">
        <v>14</v>
      </c>
      <c r="B618" s="4" t="s">
        <v>1543</v>
      </c>
      <c r="C618" s="7" t="s">
        <v>1556</v>
      </c>
      <c r="D618" s="5">
        <v>17883</v>
      </c>
      <c r="E618" s="10" t="s">
        <v>101</v>
      </c>
      <c r="F618" s="33" t="s">
        <v>57</v>
      </c>
      <c r="G618" s="10"/>
    </row>
    <row r="619" spans="1:7" ht="81" hidden="1" customHeight="1" x14ac:dyDescent="0.2">
      <c r="A619" s="12">
        <v>15</v>
      </c>
      <c r="B619" s="4" t="s">
        <v>1544</v>
      </c>
      <c r="C619" s="7" t="s">
        <v>1557</v>
      </c>
      <c r="D619" s="5">
        <v>1583</v>
      </c>
      <c r="E619" s="10" t="s">
        <v>101</v>
      </c>
      <c r="F619" s="58" t="s">
        <v>25</v>
      </c>
      <c r="G619" s="10"/>
    </row>
    <row r="620" spans="1:7" ht="81" hidden="1" customHeight="1" x14ac:dyDescent="0.2">
      <c r="A620" s="12">
        <v>16</v>
      </c>
      <c r="B620" s="4" t="s">
        <v>1545</v>
      </c>
      <c r="C620" s="7" t="s">
        <v>1558</v>
      </c>
      <c r="D620" s="5">
        <v>5856</v>
      </c>
      <c r="E620" s="10" t="s">
        <v>101</v>
      </c>
      <c r="F620" s="58" t="s">
        <v>13</v>
      </c>
      <c r="G620" s="10"/>
    </row>
    <row r="621" spans="1:7" ht="81" hidden="1" customHeight="1" x14ac:dyDescent="0.2">
      <c r="A621" s="83">
        <v>1</v>
      </c>
      <c r="B621" s="56" t="s">
        <v>1559</v>
      </c>
      <c r="C621" s="54" t="s">
        <v>1560</v>
      </c>
      <c r="D621" s="55">
        <v>22320</v>
      </c>
      <c r="E621" s="56" t="s">
        <v>1561</v>
      </c>
      <c r="F621" s="31" t="s">
        <v>33</v>
      </c>
      <c r="G621" s="10"/>
    </row>
    <row r="622" spans="1:7" ht="81" hidden="1" customHeight="1" x14ac:dyDescent="0.2">
      <c r="A622" s="83">
        <v>2</v>
      </c>
      <c r="B622" s="56" t="s">
        <v>1564</v>
      </c>
      <c r="C622" s="54" t="s">
        <v>1570</v>
      </c>
      <c r="D622" s="55">
        <v>12000</v>
      </c>
      <c r="E622" s="56" t="s">
        <v>1563</v>
      </c>
      <c r="F622" s="31" t="s">
        <v>33</v>
      </c>
      <c r="G622" s="56" t="s">
        <v>1562</v>
      </c>
    </row>
    <row r="623" spans="1:7" ht="90.75" hidden="1" customHeight="1" x14ac:dyDescent="0.2">
      <c r="A623" s="83">
        <v>3</v>
      </c>
      <c r="B623" s="56" t="s">
        <v>1567</v>
      </c>
      <c r="C623" s="54" t="s">
        <v>1568</v>
      </c>
      <c r="D623" s="55">
        <v>320172.56</v>
      </c>
      <c r="E623" s="56" t="s">
        <v>1566</v>
      </c>
      <c r="F623" s="31" t="s">
        <v>33</v>
      </c>
      <c r="G623" s="56" t="s">
        <v>1565</v>
      </c>
    </row>
    <row r="624" spans="1:7" ht="51.75" hidden="1" customHeight="1" x14ac:dyDescent="0.2">
      <c r="A624" s="37">
        <v>1</v>
      </c>
      <c r="B624" s="18" t="s">
        <v>1531</v>
      </c>
      <c r="C624" s="35" t="s">
        <v>1571</v>
      </c>
      <c r="D624" s="43">
        <v>34500</v>
      </c>
      <c r="E624" s="18" t="s">
        <v>67</v>
      </c>
      <c r="F624" s="32" t="s">
        <v>34</v>
      </c>
      <c r="G624" s="18" t="s">
        <v>977</v>
      </c>
    </row>
    <row r="625" spans="1:7" ht="60.95" hidden="1" customHeight="1" x14ac:dyDescent="0.2">
      <c r="A625" s="37">
        <v>2</v>
      </c>
      <c r="B625" s="18" t="s">
        <v>1593</v>
      </c>
      <c r="C625" s="35" t="s">
        <v>1594</v>
      </c>
      <c r="D625" s="43">
        <v>4000</v>
      </c>
      <c r="E625" s="18" t="s">
        <v>899</v>
      </c>
      <c r="F625" s="32" t="s">
        <v>39</v>
      </c>
      <c r="G625" s="18" t="s">
        <v>1592</v>
      </c>
    </row>
    <row r="626" spans="1:7" ht="60.95" hidden="1" customHeight="1" x14ac:dyDescent="0.2">
      <c r="A626" s="37">
        <v>3</v>
      </c>
      <c r="B626" s="18" t="s">
        <v>1593</v>
      </c>
      <c r="C626" s="35" t="s">
        <v>972</v>
      </c>
      <c r="D626" s="43">
        <v>2000</v>
      </c>
      <c r="E626" s="18" t="s">
        <v>899</v>
      </c>
      <c r="F626" s="32" t="s">
        <v>18</v>
      </c>
      <c r="G626" s="18" t="s">
        <v>1592</v>
      </c>
    </row>
    <row r="627" spans="1:7" ht="60.95" hidden="1" customHeight="1" x14ac:dyDescent="0.2">
      <c r="A627" s="37">
        <v>4</v>
      </c>
      <c r="B627" s="18" t="s">
        <v>1593</v>
      </c>
      <c r="C627" s="35" t="s">
        <v>1596</v>
      </c>
      <c r="D627" s="43">
        <v>2000</v>
      </c>
      <c r="E627" s="18" t="s">
        <v>899</v>
      </c>
      <c r="F627" s="32" t="s">
        <v>18</v>
      </c>
      <c r="G627" s="18" t="s">
        <v>1592</v>
      </c>
    </row>
    <row r="628" spans="1:7" ht="60.95" hidden="1" customHeight="1" x14ac:dyDescent="0.2">
      <c r="A628" s="37">
        <v>5</v>
      </c>
      <c r="B628" s="18" t="s">
        <v>1593</v>
      </c>
      <c r="C628" s="35" t="s">
        <v>1597</v>
      </c>
      <c r="D628" s="43">
        <v>2000</v>
      </c>
      <c r="E628" s="18" t="s">
        <v>899</v>
      </c>
      <c r="F628" s="32" t="s">
        <v>16</v>
      </c>
      <c r="G628" s="18" t="s">
        <v>1592</v>
      </c>
    </row>
    <row r="629" spans="1:7" ht="60.95" hidden="1" customHeight="1" x14ac:dyDescent="0.2">
      <c r="A629" s="37">
        <v>6</v>
      </c>
      <c r="B629" s="18" t="s">
        <v>1593</v>
      </c>
      <c r="C629" s="35" t="s">
        <v>1595</v>
      </c>
      <c r="D629" s="43">
        <v>4000</v>
      </c>
      <c r="E629" s="18" t="s">
        <v>899</v>
      </c>
      <c r="F629" s="32" t="s">
        <v>13</v>
      </c>
      <c r="G629" s="18" t="s">
        <v>1592</v>
      </c>
    </row>
    <row r="630" spans="1:7" ht="78.75" customHeight="1" x14ac:dyDescent="0.2">
      <c r="A630" s="37">
        <v>7</v>
      </c>
      <c r="B630" s="18" t="s">
        <v>1537</v>
      </c>
      <c r="C630" s="35" t="s">
        <v>1572</v>
      </c>
      <c r="D630" s="86">
        <v>15000</v>
      </c>
      <c r="E630" s="18" t="s">
        <v>1435</v>
      </c>
      <c r="F630" s="32" t="s">
        <v>24</v>
      </c>
      <c r="G630" s="18" t="s">
        <v>1501</v>
      </c>
    </row>
    <row r="631" spans="1:7" ht="78" customHeight="1" x14ac:dyDescent="0.2">
      <c r="A631" s="37">
        <v>8</v>
      </c>
      <c r="B631" s="18" t="s">
        <v>1537</v>
      </c>
      <c r="C631" s="35" t="s">
        <v>1574</v>
      </c>
      <c r="D631" s="43">
        <v>57000</v>
      </c>
      <c r="E631" s="18" t="s">
        <v>1435</v>
      </c>
      <c r="F631" s="32" t="s">
        <v>38</v>
      </c>
      <c r="G631" s="18" t="s">
        <v>1501</v>
      </c>
    </row>
    <row r="632" spans="1:7" ht="81" hidden="1" customHeight="1" x14ac:dyDescent="0.2">
      <c r="A632" s="12">
        <v>1</v>
      </c>
      <c r="B632" s="4" t="s">
        <v>1599</v>
      </c>
      <c r="C632" s="7" t="s">
        <v>63</v>
      </c>
      <c r="D632" s="5">
        <v>14133.16</v>
      </c>
      <c r="E632" s="10" t="s">
        <v>101</v>
      </c>
      <c r="F632" s="59" t="s">
        <v>16</v>
      </c>
      <c r="G632" s="10"/>
    </row>
    <row r="633" spans="1:7" ht="81" hidden="1" customHeight="1" x14ac:dyDescent="0.2">
      <c r="A633" s="12">
        <v>2</v>
      </c>
      <c r="B633" s="4" t="s">
        <v>1600</v>
      </c>
      <c r="C633" s="7" t="s">
        <v>1609</v>
      </c>
      <c r="D633" s="5">
        <v>3317.53</v>
      </c>
      <c r="E633" s="10" t="s">
        <v>101</v>
      </c>
      <c r="F633" s="59" t="s">
        <v>7</v>
      </c>
      <c r="G633" s="10"/>
    </row>
    <row r="634" spans="1:7" ht="69" hidden="1" customHeight="1" x14ac:dyDescent="0.2">
      <c r="A634" s="12">
        <v>3</v>
      </c>
      <c r="B634" s="4" t="s">
        <v>1601</v>
      </c>
      <c r="C634" s="7" t="s">
        <v>1608</v>
      </c>
      <c r="D634" s="5">
        <v>9192.41</v>
      </c>
      <c r="E634" s="10" t="s">
        <v>101</v>
      </c>
      <c r="F634" s="58" t="s">
        <v>45</v>
      </c>
      <c r="G634" s="10"/>
    </row>
    <row r="635" spans="1:7" ht="69" hidden="1" customHeight="1" x14ac:dyDescent="0.2">
      <c r="A635" s="12">
        <v>4</v>
      </c>
      <c r="B635" s="4" t="s">
        <v>1602</v>
      </c>
      <c r="C635" s="7" t="s">
        <v>1610</v>
      </c>
      <c r="D635" s="5">
        <v>26200.400000000001</v>
      </c>
      <c r="E635" s="10" t="s">
        <v>101</v>
      </c>
      <c r="F635" s="58" t="s">
        <v>23</v>
      </c>
      <c r="G635" s="10"/>
    </row>
    <row r="636" spans="1:7" ht="69" hidden="1" customHeight="1" x14ac:dyDescent="0.2">
      <c r="A636" s="12">
        <v>5</v>
      </c>
      <c r="B636" s="4" t="s">
        <v>1603</v>
      </c>
      <c r="C636" s="7" t="s">
        <v>1611</v>
      </c>
      <c r="D636" s="5">
        <v>5101.55</v>
      </c>
      <c r="E636" s="10" t="s">
        <v>101</v>
      </c>
      <c r="F636" s="59" t="s">
        <v>16</v>
      </c>
      <c r="G636" s="10"/>
    </row>
    <row r="637" spans="1:7" ht="69" hidden="1" customHeight="1" x14ac:dyDescent="0.2">
      <c r="A637" s="12">
        <v>6</v>
      </c>
      <c r="B637" s="4" t="s">
        <v>1603</v>
      </c>
      <c r="C637" s="7" t="s">
        <v>1612</v>
      </c>
      <c r="D637" s="5">
        <v>1929.33</v>
      </c>
      <c r="E637" s="10" t="s">
        <v>101</v>
      </c>
      <c r="F637" s="58" t="s">
        <v>23</v>
      </c>
      <c r="G637" s="10"/>
    </row>
    <row r="638" spans="1:7" ht="69" hidden="1" customHeight="1" x14ac:dyDescent="0.2">
      <c r="A638" s="12">
        <v>7</v>
      </c>
      <c r="B638" s="4" t="s">
        <v>1604</v>
      </c>
      <c r="C638" s="6" t="s">
        <v>1613</v>
      </c>
      <c r="D638" s="5">
        <v>5509.12</v>
      </c>
      <c r="E638" s="10" t="s">
        <v>101</v>
      </c>
      <c r="F638" s="58" t="s">
        <v>24</v>
      </c>
      <c r="G638" s="10"/>
    </row>
    <row r="639" spans="1:7" ht="69" hidden="1" customHeight="1" x14ac:dyDescent="0.2">
      <c r="A639" s="12">
        <v>8</v>
      </c>
      <c r="B639" s="4" t="s">
        <v>1604</v>
      </c>
      <c r="C639" s="7" t="s">
        <v>1614</v>
      </c>
      <c r="D639" s="5">
        <v>6561.17</v>
      </c>
      <c r="E639" s="10" t="s">
        <v>101</v>
      </c>
      <c r="F639" s="58" t="s">
        <v>26</v>
      </c>
      <c r="G639" s="10"/>
    </row>
    <row r="640" spans="1:7" ht="69" hidden="1" customHeight="1" x14ac:dyDescent="0.2">
      <c r="A640" s="12">
        <v>9</v>
      </c>
      <c r="B640" s="4" t="s">
        <v>1605</v>
      </c>
      <c r="C640" s="7" t="s">
        <v>1615</v>
      </c>
      <c r="D640" s="5">
        <v>8924.81</v>
      </c>
      <c r="E640" s="10" t="s">
        <v>101</v>
      </c>
      <c r="F640" s="58" t="s">
        <v>24</v>
      </c>
      <c r="G640" s="10"/>
    </row>
    <row r="641" spans="1:7" ht="69" hidden="1" customHeight="1" x14ac:dyDescent="0.2">
      <c r="A641" s="12">
        <v>10</v>
      </c>
      <c r="B641" s="4" t="s">
        <v>1606</v>
      </c>
      <c r="C641" s="6" t="s">
        <v>1616</v>
      </c>
      <c r="D641" s="5">
        <v>6166.49</v>
      </c>
      <c r="E641" s="10" t="s">
        <v>101</v>
      </c>
      <c r="F641" s="33" t="s">
        <v>57</v>
      </c>
      <c r="G641" s="10"/>
    </row>
    <row r="642" spans="1:7" ht="69" hidden="1" customHeight="1" x14ac:dyDescent="0.2">
      <c r="A642" s="12">
        <v>11</v>
      </c>
      <c r="B642" s="4" t="s">
        <v>1605</v>
      </c>
      <c r="C642" s="6" t="s">
        <v>1618</v>
      </c>
      <c r="D642" s="90">
        <v>12590.7</v>
      </c>
      <c r="E642" s="10" t="s">
        <v>101</v>
      </c>
      <c r="F642" s="59" t="s">
        <v>7</v>
      </c>
      <c r="G642" s="10"/>
    </row>
    <row r="643" spans="1:7" ht="69" hidden="1" customHeight="1" x14ac:dyDescent="0.2">
      <c r="A643" s="12">
        <v>12</v>
      </c>
      <c r="B643" s="4" t="s">
        <v>1607</v>
      </c>
      <c r="C643" s="7" t="s">
        <v>1617</v>
      </c>
      <c r="D643" s="5">
        <v>6503.59</v>
      </c>
      <c r="E643" s="10" t="s">
        <v>101</v>
      </c>
      <c r="F643" s="59" t="s">
        <v>5</v>
      </c>
      <c r="G643" s="10"/>
    </row>
    <row r="644" spans="1:7" ht="69" hidden="1" customHeight="1" x14ac:dyDescent="0.2">
      <c r="A644" s="12">
        <v>1</v>
      </c>
      <c r="B644" s="4" t="s">
        <v>1631</v>
      </c>
      <c r="C644" s="6" t="s">
        <v>1639</v>
      </c>
      <c r="D644" s="5">
        <v>1251.47</v>
      </c>
      <c r="E644" s="10" t="s">
        <v>101</v>
      </c>
      <c r="F644" s="59" t="s">
        <v>20</v>
      </c>
      <c r="G644" s="10"/>
    </row>
    <row r="645" spans="1:7" ht="69" hidden="1" customHeight="1" x14ac:dyDescent="0.2">
      <c r="A645" s="12">
        <v>2</v>
      </c>
      <c r="B645" s="4" t="s">
        <v>1632</v>
      </c>
      <c r="C645" s="6" t="s">
        <v>1640</v>
      </c>
      <c r="D645" s="4">
        <v>17459.349999999999</v>
      </c>
      <c r="E645" s="10" t="s">
        <v>101</v>
      </c>
      <c r="F645" s="58" t="s">
        <v>17</v>
      </c>
      <c r="G645" s="10"/>
    </row>
    <row r="646" spans="1:7" ht="69" hidden="1" customHeight="1" x14ac:dyDescent="0.2">
      <c r="A646" s="12">
        <v>3</v>
      </c>
      <c r="B646" s="4" t="s">
        <v>1633</v>
      </c>
      <c r="C646" s="6" t="s">
        <v>1641</v>
      </c>
      <c r="D646" s="5">
        <v>15087.79</v>
      </c>
      <c r="E646" s="10" t="s">
        <v>101</v>
      </c>
      <c r="F646" s="59" t="s">
        <v>30</v>
      </c>
      <c r="G646" s="10"/>
    </row>
    <row r="647" spans="1:7" ht="69" hidden="1" customHeight="1" x14ac:dyDescent="0.2">
      <c r="A647" s="12">
        <v>4</v>
      </c>
      <c r="B647" s="4" t="s">
        <v>1634</v>
      </c>
      <c r="C647" s="6" t="s">
        <v>1642</v>
      </c>
      <c r="D647" s="5">
        <v>5646.84</v>
      </c>
      <c r="E647" s="10" t="s">
        <v>101</v>
      </c>
      <c r="F647" s="59" t="s">
        <v>16</v>
      </c>
      <c r="G647" s="10"/>
    </row>
    <row r="648" spans="1:7" ht="69" hidden="1" customHeight="1" x14ac:dyDescent="0.2">
      <c r="A648" s="12">
        <v>5</v>
      </c>
      <c r="B648" s="4" t="s">
        <v>1635</v>
      </c>
      <c r="C648" s="6" t="s">
        <v>1643</v>
      </c>
      <c r="D648" s="5">
        <v>13612.68</v>
      </c>
      <c r="E648" s="10" t="s">
        <v>101</v>
      </c>
      <c r="F648" s="33" t="s">
        <v>18</v>
      </c>
      <c r="G648" s="10"/>
    </row>
    <row r="649" spans="1:7" ht="69" hidden="1" customHeight="1" x14ac:dyDescent="0.2">
      <c r="A649" s="12">
        <v>6</v>
      </c>
      <c r="B649" s="4" t="s">
        <v>1636</v>
      </c>
      <c r="C649" s="6" t="s">
        <v>1644</v>
      </c>
      <c r="D649" s="5">
        <v>8718.6</v>
      </c>
      <c r="E649" s="10" t="s">
        <v>101</v>
      </c>
      <c r="F649" s="33" t="s">
        <v>32</v>
      </c>
      <c r="G649" s="10"/>
    </row>
    <row r="650" spans="1:7" ht="69" hidden="1" customHeight="1" x14ac:dyDescent="0.2">
      <c r="A650" s="12">
        <v>7</v>
      </c>
      <c r="B650" s="4" t="s">
        <v>1637</v>
      </c>
      <c r="C650" s="6" t="s">
        <v>1645</v>
      </c>
      <c r="D650" s="5">
        <v>3432.03</v>
      </c>
      <c r="E650" s="10" t="s">
        <v>101</v>
      </c>
      <c r="F650" s="59" t="s">
        <v>9</v>
      </c>
      <c r="G650" s="10"/>
    </row>
    <row r="651" spans="1:7" ht="69" hidden="1" customHeight="1" x14ac:dyDescent="0.2">
      <c r="A651" s="12">
        <v>8</v>
      </c>
      <c r="B651" s="4" t="s">
        <v>1638</v>
      </c>
      <c r="C651" s="6" t="s">
        <v>1646</v>
      </c>
      <c r="D651" s="5">
        <v>2028.21</v>
      </c>
      <c r="E651" s="10" t="s">
        <v>101</v>
      </c>
      <c r="F651" s="61" t="s">
        <v>48</v>
      </c>
      <c r="G651" s="10"/>
    </row>
    <row r="652" spans="1:7" ht="69" hidden="1" customHeight="1" x14ac:dyDescent="0.2">
      <c r="A652" s="37">
        <v>1</v>
      </c>
      <c r="B652" s="18" t="s">
        <v>1650</v>
      </c>
      <c r="C652" s="35" t="s">
        <v>1649</v>
      </c>
      <c r="D652" s="43">
        <v>30600</v>
      </c>
      <c r="E652" s="18" t="s">
        <v>1647</v>
      </c>
      <c r="F652" s="32" t="s">
        <v>34</v>
      </c>
      <c r="G652" s="18" t="s">
        <v>1678</v>
      </c>
    </row>
    <row r="653" spans="1:7" ht="69" hidden="1" customHeight="1" x14ac:dyDescent="0.2">
      <c r="A653" s="37">
        <v>2</v>
      </c>
      <c r="B653" s="18" t="s">
        <v>1652</v>
      </c>
      <c r="C653" s="35" t="s">
        <v>1651</v>
      </c>
      <c r="D653" s="43">
        <v>57600</v>
      </c>
      <c r="E653" s="18" t="s">
        <v>1647</v>
      </c>
      <c r="F653" s="32" t="s">
        <v>60</v>
      </c>
      <c r="G653" s="18" t="s">
        <v>1648</v>
      </c>
    </row>
    <row r="654" spans="1:7" ht="69" hidden="1" customHeight="1" x14ac:dyDescent="0.2">
      <c r="A654" s="37">
        <v>3</v>
      </c>
      <c r="B654" s="18" t="s">
        <v>1653</v>
      </c>
      <c r="C654" s="35" t="s">
        <v>1655</v>
      </c>
      <c r="D654" s="43">
        <v>4000</v>
      </c>
      <c r="E654" s="18" t="s">
        <v>899</v>
      </c>
      <c r="F654" s="32" t="s">
        <v>31</v>
      </c>
      <c r="G654" s="18" t="s">
        <v>1654</v>
      </c>
    </row>
    <row r="655" spans="1:7" ht="69" hidden="1" customHeight="1" x14ac:dyDescent="0.2">
      <c r="A655" s="12">
        <v>1</v>
      </c>
      <c r="B655" s="4" t="s">
        <v>1664</v>
      </c>
      <c r="C655" s="7" t="s">
        <v>1668</v>
      </c>
      <c r="D655" s="5">
        <v>6808.01</v>
      </c>
      <c r="E655" s="10" t="s">
        <v>101</v>
      </c>
      <c r="F655" s="59" t="s">
        <v>30</v>
      </c>
      <c r="G655" s="10"/>
    </row>
    <row r="656" spans="1:7" ht="69" hidden="1" customHeight="1" x14ac:dyDescent="0.2">
      <c r="A656" s="12">
        <v>2</v>
      </c>
      <c r="B656" s="4" t="s">
        <v>1665</v>
      </c>
      <c r="C656" s="7" t="s">
        <v>1669</v>
      </c>
      <c r="D656" s="5">
        <v>1578.47</v>
      </c>
      <c r="E656" s="10" t="s">
        <v>101</v>
      </c>
      <c r="F656" s="33" t="s">
        <v>15</v>
      </c>
      <c r="G656" s="10"/>
    </row>
    <row r="657" spans="1:7" ht="69" hidden="1" customHeight="1" x14ac:dyDescent="0.2">
      <c r="A657" s="12">
        <v>3</v>
      </c>
      <c r="B657" s="4" t="s">
        <v>1666</v>
      </c>
      <c r="C657" s="7" t="s">
        <v>1670</v>
      </c>
      <c r="D657" s="5">
        <v>11426.93</v>
      </c>
      <c r="E657" s="10" t="s">
        <v>101</v>
      </c>
      <c r="F657" s="33" t="s">
        <v>18</v>
      </c>
      <c r="G657" s="10"/>
    </row>
    <row r="658" spans="1:7" ht="69" hidden="1" customHeight="1" x14ac:dyDescent="0.2">
      <c r="A658" s="12">
        <v>4</v>
      </c>
      <c r="B658" s="4" t="s">
        <v>1667</v>
      </c>
      <c r="C658" s="7" t="s">
        <v>1671</v>
      </c>
      <c r="D658" s="5">
        <v>1891.86</v>
      </c>
      <c r="E658" s="10" t="s">
        <v>101</v>
      </c>
      <c r="F658" s="33" t="s">
        <v>14</v>
      </c>
      <c r="G658" s="10"/>
    </row>
    <row r="659" spans="1:7" ht="86.25" hidden="1" customHeight="1" x14ac:dyDescent="0.2">
      <c r="A659" s="37">
        <v>1</v>
      </c>
      <c r="B659" s="18" t="s">
        <v>1681</v>
      </c>
      <c r="C659" s="35" t="s">
        <v>1683</v>
      </c>
      <c r="D659" s="43">
        <f>266284.94+13003</f>
        <v>279287.94</v>
      </c>
      <c r="E659" s="18" t="s">
        <v>1682</v>
      </c>
      <c r="F659" s="32" t="s">
        <v>60</v>
      </c>
      <c r="G659" s="18" t="s">
        <v>1684</v>
      </c>
    </row>
    <row r="660" spans="1:7" ht="69" hidden="1" customHeight="1" x14ac:dyDescent="0.2">
      <c r="A660" s="37">
        <v>2</v>
      </c>
      <c r="B660" s="18" t="s">
        <v>1676</v>
      </c>
      <c r="C660" s="35" t="s">
        <v>1677</v>
      </c>
      <c r="D660" s="43">
        <f>31950+4800</f>
        <v>36750</v>
      </c>
      <c r="E660" s="18" t="s">
        <v>1680</v>
      </c>
      <c r="F660" s="32" t="s">
        <v>44</v>
      </c>
      <c r="G660" s="18" t="s">
        <v>1679</v>
      </c>
    </row>
    <row r="661" spans="1:7" ht="69" hidden="1" customHeight="1" x14ac:dyDescent="0.2">
      <c r="A661" s="12">
        <v>1</v>
      </c>
      <c r="B661" s="4" t="s">
        <v>1687</v>
      </c>
      <c r="C661" s="7" t="s">
        <v>1697</v>
      </c>
      <c r="D661" s="9"/>
      <c r="E661" s="10" t="s">
        <v>101</v>
      </c>
      <c r="F661" s="33" t="s">
        <v>14</v>
      </c>
      <c r="G661" s="10"/>
    </row>
    <row r="662" spans="1:7" ht="69" hidden="1" customHeight="1" x14ac:dyDescent="0.2">
      <c r="A662" s="12">
        <v>2</v>
      </c>
      <c r="B662" s="4" t="s">
        <v>1688</v>
      </c>
      <c r="C662" s="7" t="s">
        <v>1698</v>
      </c>
      <c r="D662" s="9"/>
      <c r="E662" s="10" t="s">
        <v>101</v>
      </c>
      <c r="F662" s="58" t="s">
        <v>45</v>
      </c>
      <c r="G662" s="10"/>
    </row>
    <row r="663" spans="1:7" ht="69" hidden="1" customHeight="1" x14ac:dyDescent="0.2">
      <c r="A663" s="12">
        <v>3</v>
      </c>
      <c r="B663" s="4" t="s">
        <v>1689</v>
      </c>
      <c r="C663" s="7" t="s">
        <v>1699</v>
      </c>
      <c r="D663" s="9"/>
      <c r="E663" s="10" t="s">
        <v>101</v>
      </c>
      <c r="F663" s="59" t="s">
        <v>19</v>
      </c>
      <c r="G663" s="10"/>
    </row>
    <row r="664" spans="1:7" ht="69" hidden="1" customHeight="1" x14ac:dyDescent="0.2">
      <c r="A664" s="12">
        <v>4</v>
      </c>
      <c r="B664" s="4" t="s">
        <v>1690</v>
      </c>
      <c r="C664" s="7" t="s">
        <v>1700</v>
      </c>
      <c r="D664" s="9"/>
      <c r="E664" s="10" t="s">
        <v>101</v>
      </c>
      <c r="F664" s="33" t="s">
        <v>38</v>
      </c>
      <c r="G664" s="10"/>
    </row>
    <row r="665" spans="1:7" ht="69" hidden="1" customHeight="1" x14ac:dyDescent="0.2">
      <c r="A665" s="12">
        <v>5</v>
      </c>
      <c r="B665" s="4" t="s">
        <v>1691</v>
      </c>
      <c r="C665" s="7" t="s">
        <v>1701</v>
      </c>
      <c r="D665" s="9"/>
      <c r="E665" s="10" t="s">
        <v>101</v>
      </c>
      <c r="F665" s="58" t="s">
        <v>31</v>
      </c>
      <c r="G665" s="10"/>
    </row>
    <row r="666" spans="1:7" ht="69" hidden="1" customHeight="1" x14ac:dyDescent="0.2">
      <c r="A666" s="12">
        <v>6</v>
      </c>
      <c r="B666" s="4" t="s">
        <v>1691</v>
      </c>
      <c r="C666" s="7" t="s">
        <v>1702</v>
      </c>
      <c r="D666" s="9"/>
      <c r="E666" s="10" t="s">
        <v>101</v>
      </c>
      <c r="F666" s="58" t="s">
        <v>31</v>
      </c>
      <c r="G666" s="10"/>
    </row>
    <row r="667" spans="1:7" ht="69" hidden="1" customHeight="1" x14ac:dyDescent="0.2">
      <c r="A667" s="12">
        <v>7</v>
      </c>
      <c r="B667" s="4" t="s">
        <v>1692</v>
      </c>
      <c r="C667" s="7" t="s">
        <v>1703</v>
      </c>
      <c r="D667" s="9"/>
      <c r="E667" s="10" t="s">
        <v>101</v>
      </c>
      <c r="F667" s="58" t="s">
        <v>31</v>
      </c>
      <c r="G667" s="10"/>
    </row>
    <row r="668" spans="1:7" ht="69" hidden="1" customHeight="1" x14ac:dyDescent="0.2">
      <c r="A668" s="12">
        <v>8</v>
      </c>
      <c r="B668" s="4" t="s">
        <v>1692</v>
      </c>
      <c r="C668" s="7" t="s">
        <v>1704</v>
      </c>
      <c r="D668" s="9"/>
      <c r="E668" s="10" t="s">
        <v>101</v>
      </c>
      <c r="F668" s="59" t="s">
        <v>9</v>
      </c>
      <c r="G668" s="10"/>
    </row>
    <row r="669" spans="1:7" ht="69" hidden="1" customHeight="1" x14ac:dyDescent="0.2">
      <c r="A669" s="12">
        <v>9</v>
      </c>
      <c r="B669" s="4" t="s">
        <v>1692</v>
      </c>
      <c r="C669" s="7" t="s">
        <v>1705</v>
      </c>
      <c r="D669" s="9"/>
      <c r="E669" s="10" t="s">
        <v>101</v>
      </c>
      <c r="F669" s="58" t="s">
        <v>43</v>
      </c>
      <c r="G669" s="10"/>
    </row>
    <row r="670" spans="1:7" ht="69" hidden="1" customHeight="1" x14ac:dyDescent="0.2">
      <c r="A670" s="12">
        <v>10</v>
      </c>
      <c r="B670" s="4" t="s">
        <v>1693</v>
      </c>
      <c r="C670" s="7" t="s">
        <v>1706</v>
      </c>
      <c r="D670" s="9"/>
      <c r="E670" s="10" t="s">
        <v>101</v>
      </c>
      <c r="F670" s="58" t="s">
        <v>23</v>
      </c>
      <c r="G670" s="10"/>
    </row>
    <row r="671" spans="1:7" ht="97.5" hidden="1" customHeight="1" x14ac:dyDescent="0.2">
      <c r="A671" s="12">
        <v>11</v>
      </c>
      <c r="B671" s="4" t="s">
        <v>1694</v>
      </c>
      <c r="C671" s="7" t="s">
        <v>1707</v>
      </c>
      <c r="D671" s="9"/>
      <c r="E671" s="10" t="s">
        <v>101</v>
      </c>
      <c r="F671" s="59" t="s">
        <v>61</v>
      </c>
      <c r="G671" s="10"/>
    </row>
    <row r="672" spans="1:7" ht="69" hidden="1" customHeight="1" x14ac:dyDescent="0.2">
      <c r="A672" s="12">
        <v>12</v>
      </c>
      <c r="B672" s="4" t="s">
        <v>1695</v>
      </c>
      <c r="C672" s="7" t="s">
        <v>1708</v>
      </c>
      <c r="D672" s="9"/>
      <c r="E672" s="10" t="s">
        <v>101</v>
      </c>
      <c r="F672" s="59" t="s">
        <v>27</v>
      </c>
      <c r="G672" s="10"/>
    </row>
    <row r="673" spans="1:7" ht="69" hidden="1" customHeight="1" x14ac:dyDescent="0.2">
      <c r="A673" s="12">
        <v>13</v>
      </c>
      <c r="B673" s="4" t="s">
        <v>1695</v>
      </c>
      <c r="C673" s="7" t="s">
        <v>1709</v>
      </c>
      <c r="D673" s="9"/>
      <c r="E673" s="10" t="s">
        <v>101</v>
      </c>
      <c r="F673" s="59" t="s">
        <v>16</v>
      </c>
      <c r="G673" s="10"/>
    </row>
    <row r="674" spans="1:7" ht="69" hidden="1" customHeight="1" x14ac:dyDescent="0.2">
      <c r="A674" s="12">
        <v>14</v>
      </c>
      <c r="B674" s="4" t="s">
        <v>1696</v>
      </c>
      <c r="C674" s="7" t="s">
        <v>1710</v>
      </c>
      <c r="D674" s="9"/>
      <c r="E674" s="10" t="s">
        <v>101</v>
      </c>
      <c r="F674" s="33" t="s">
        <v>22</v>
      </c>
      <c r="G674" s="10"/>
    </row>
    <row r="675" spans="1:7" ht="69" hidden="1" customHeight="1" x14ac:dyDescent="0.2">
      <c r="A675" s="12">
        <v>1</v>
      </c>
      <c r="B675" s="18" t="s">
        <v>1712</v>
      </c>
      <c r="C675" s="35" t="s">
        <v>1713</v>
      </c>
      <c r="D675" s="43">
        <v>2000</v>
      </c>
      <c r="E675" s="18" t="s">
        <v>899</v>
      </c>
      <c r="F675" s="32" t="s">
        <v>32</v>
      </c>
      <c r="G675" s="18" t="s">
        <v>1711</v>
      </c>
    </row>
    <row r="676" spans="1:7" ht="69" hidden="1" customHeight="1" x14ac:dyDescent="0.2">
      <c r="A676" s="12">
        <v>2</v>
      </c>
      <c r="B676" s="18" t="s">
        <v>1712</v>
      </c>
      <c r="C676" s="35" t="s">
        <v>1714</v>
      </c>
      <c r="D676" s="43">
        <v>4000</v>
      </c>
      <c r="E676" s="18" t="s">
        <v>899</v>
      </c>
      <c r="F676" s="32" t="s">
        <v>32</v>
      </c>
      <c r="G676" s="18" t="s">
        <v>1711</v>
      </c>
    </row>
    <row r="677" spans="1:7" ht="69" hidden="1" customHeight="1" x14ac:dyDescent="0.2">
      <c r="A677" s="12">
        <v>3</v>
      </c>
      <c r="B677" s="18" t="s">
        <v>1712</v>
      </c>
      <c r="C677" s="35" t="s">
        <v>1715</v>
      </c>
      <c r="D677" s="43">
        <v>2000</v>
      </c>
      <c r="E677" s="18" t="s">
        <v>899</v>
      </c>
      <c r="F677" s="32" t="s">
        <v>13</v>
      </c>
      <c r="G677" s="18" t="s">
        <v>1711</v>
      </c>
    </row>
    <row r="678" spans="1:7" ht="69" hidden="1" customHeight="1" x14ac:dyDescent="0.2">
      <c r="A678" s="12"/>
      <c r="B678" s="10"/>
      <c r="C678" s="11"/>
      <c r="D678" s="9"/>
      <c r="E678" s="10"/>
      <c r="F678" s="30"/>
      <c r="G678" s="10"/>
    </row>
    <row r="679" spans="1:7" ht="69" hidden="1" customHeight="1" x14ac:dyDescent="0.2">
      <c r="A679" s="12"/>
      <c r="B679" s="10"/>
      <c r="C679" s="11"/>
      <c r="D679" s="9"/>
      <c r="E679" s="10"/>
      <c r="F679" s="30"/>
      <c r="G679" s="10"/>
    </row>
    <row r="680" spans="1:7" ht="69" hidden="1" customHeight="1" x14ac:dyDescent="0.2">
      <c r="A680" s="12"/>
      <c r="B680" s="10"/>
      <c r="C680" s="11"/>
      <c r="D680" s="9"/>
      <c r="E680" s="10"/>
      <c r="F680" s="30"/>
      <c r="G680" s="10"/>
    </row>
    <row r="681" spans="1:7" ht="69" hidden="1" customHeight="1" x14ac:dyDescent="0.2">
      <c r="A681" s="12"/>
      <c r="B681" s="10"/>
      <c r="C681" s="11"/>
      <c r="D681" s="9"/>
      <c r="E681" s="10"/>
      <c r="F681" s="30"/>
      <c r="G681" s="10"/>
    </row>
    <row r="682" spans="1:7" ht="38.25" hidden="1" customHeight="1" x14ac:dyDescent="0.2">
      <c r="A682" s="12"/>
      <c r="B682" s="10" t="s">
        <v>1685</v>
      </c>
      <c r="C682" s="29" t="s">
        <v>62</v>
      </c>
      <c r="D682" s="9"/>
      <c r="E682" s="10" t="s">
        <v>101</v>
      </c>
      <c r="F682" s="30"/>
      <c r="G682" s="10" t="s">
        <v>1686</v>
      </c>
    </row>
    <row r="683" spans="1:7" ht="12.75" hidden="1" customHeight="1" x14ac:dyDescent="0.2">
      <c r="A683" s="12"/>
      <c r="B683" s="12"/>
      <c r="C683" s="6" t="s">
        <v>29</v>
      </c>
      <c r="D683" s="20">
        <f>SUM(D4:D682)</f>
        <v>9895025.8699999992</v>
      </c>
      <c r="E683" s="9"/>
      <c r="F683" s="30"/>
      <c r="G683" s="9"/>
    </row>
    <row r="684" spans="1:7" hidden="1" x14ac:dyDescent="0.2">
      <c r="F684" s="30"/>
    </row>
    <row r="685" spans="1:7" s="70" customFormat="1" x14ac:dyDescent="0.2">
      <c r="A685" s="19"/>
      <c r="B685" s="67"/>
      <c r="C685" s="68" t="s">
        <v>87</v>
      </c>
      <c r="D685" s="67" t="s">
        <v>88</v>
      </c>
      <c r="E685" s="67" t="s">
        <v>75</v>
      </c>
      <c r="F685" s="69" t="s">
        <v>89</v>
      </c>
      <c r="G685" s="67" t="s">
        <v>29</v>
      </c>
    </row>
    <row r="686" spans="1:7" s="70" customFormat="1" x14ac:dyDescent="0.2">
      <c r="A686" s="19"/>
      <c r="B686" s="67"/>
      <c r="C686" s="68">
        <v>26</v>
      </c>
      <c r="D686" s="67">
        <v>19.2</v>
      </c>
      <c r="E686" s="67">
        <v>968.6</v>
      </c>
      <c r="F686" s="69">
        <v>18</v>
      </c>
      <c r="G686" s="67">
        <f>C686*(D686+E686)+F686</f>
        <v>25700.799999999999</v>
      </c>
    </row>
  </sheetData>
  <autoFilter ref="A3:G684">
    <filterColumn colId="4">
      <filters>
        <filter val="ИП Викулов Н. Е."/>
      </filters>
    </filterColumn>
  </autoFilter>
  <mergeCells count="1">
    <mergeCell ref="A443:A444"/>
  </mergeCells>
  <pageMargins left="0.47244094488188981" right="0.47244094488188981" top="0.35433070866141736" bottom="0.35433070866141736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771"/>
  <sheetViews>
    <sheetView topLeftCell="A3" zoomScale="90" zoomScaleNormal="90" workbookViewId="0">
      <pane ySplit="1395" topLeftCell="A18" activePane="bottomLeft"/>
      <selection sqref="A1:XFD1048576"/>
      <selection pane="bottomLeft" activeCell="C144" sqref="C144"/>
    </sheetView>
  </sheetViews>
  <sheetFormatPr defaultRowHeight="12.75" x14ac:dyDescent="0.2"/>
  <cols>
    <col min="1" max="1" width="5.7109375" style="1" customWidth="1"/>
    <col min="2" max="2" width="18.140625" style="1" customWidth="1"/>
    <col min="3" max="3" width="38.5703125" style="1" customWidth="1"/>
    <col min="4" max="4" width="13.7109375" style="1" customWidth="1"/>
    <col min="5" max="5" width="16.140625" style="1" customWidth="1"/>
    <col min="6" max="6" width="27.140625" style="1" customWidth="1"/>
    <col min="7" max="7" width="18.140625" style="1" customWidth="1"/>
    <col min="8" max="8" width="2.85546875" style="1" customWidth="1"/>
    <col min="9" max="9" width="22" style="1" customWidth="1"/>
    <col min="10" max="16384" width="9.140625" style="1"/>
  </cols>
  <sheetData>
    <row r="1" spans="1:13" ht="15" x14ac:dyDescent="0.25">
      <c r="C1" s="27" t="s">
        <v>50</v>
      </c>
      <c r="D1" s="27"/>
      <c r="E1" s="27"/>
      <c r="F1" s="27"/>
    </row>
    <row r="3" spans="1:13" ht="63.75" x14ac:dyDescent="0.2">
      <c r="A3" s="13" t="s">
        <v>2</v>
      </c>
      <c r="B3" s="13" t="s">
        <v>47</v>
      </c>
      <c r="C3" s="14" t="s">
        <v>3</v>
      </c>
      <c r="D3" s="14" t="s">
        <v>11</v>
      </c>
      <c r="E3" s="13" t="s">
        <v>46</v>
      </c>
      <c r="F3" s="21" t="s">
        <v>0</v>
      </c>
      <c r="G3" s="13" t="s">
        <v>1</v>
      </c>
      <c r="I3" s="16" t="s">
        <v>51</v>
      </c>
      <c r="J3" s="50" t="s">
        <v>73</v>
      </c>
      <c r="K3" s="50" t="s">
        <v>74</v>
      </c>
      <c r="L3" s="51" t="s">
        <v>75</v>
      </c>
      <c r="M3" s="52" t="s">
        <v>76</v>
      </c>
    </row>
    <row r="4" spans="1:13" ht="59.25" hidden="1" customHeight="1" x14ac:dyDescent="0.2">
      <c r="A4" s="12">
        <v>1</v>
      </c>
      <c r="B4" s="4" t="s">
        <v>92</v>
      </c>
      <c r="C4" s="6" t="s">
        <v>103</v>
      </c>
      <c r="D4" s="5">
        <v>10325</v>
      </c>
      <c r="E4" s="10" t="s">
        <v>101</v>
      </c>
      <c r="F4" s="58" t="s">
        <v>23</v>
      </c>
      <c r="G4" s="10"/>
      <c r="I4" s="60" t="s">
        <v>104</v>
      </c>
    </row>
    <row r="5" spans="1:13" ht="59.25" hidden="1" customHeight="1" x14ac:dyDescent="0.2">
      <c r="A5" s="12">
        <v>2</v>
      </c>
      <c r="B5" s="4" t="s">
        <v>90</v>
      </c>
      <c r="C5" s="6" t="s">
        <v>63</v>
      </c>
      <c r="D5" s="5">
        <v>4883</v>
      </c>
      <c r="E5" s="10" t="s">
        <v>101</v>
      </c>
      <c r="F5" s="58" t="s">
        <v>23</v>
      </c>
      <c r="G5" s="10"/>
      <c r="I5" s="60" t="s">
        <v>96</v>
      </c>
    </row>
    <row r="6" spans="1:13" ht="59.25" hidden="1" customHeight="1" x14ac:dyDescent="0.2">
      <c r="A6" s="12">
        <v>3</v>
      </c>
      <c r="B6" s="4" t="s">
        <v>90</v>
      </c>
      <c r="C6" s="7" t="s">
        <v>93</v>
      </c>
      <c r="D6" s="5">
        <v>2583</v>
      </c>
      <c r="E6" s="10" t="s">
        <v>101</v>
      </c>
      <c r="F6" s="58" t="s">
        <v>13</v>
      </c>
      <c r="G6" s="10"/>
      <c r="I6" s="60" t="s">
        <v>97</v>
      </c>
    </row>
    <row r="7" spans="1:13" ht="59.25" hidden="1" customHeight="1" x14ac:dyDescent="0.2">
      <c r="A7" s="12">
        <v>4</v>
      </c>
      <c r="B7" s="4" t="s">
        <v>90</v>
      </c>
      <c r="C7" s="7" t="s">
        <v>94</v>
      </c>
      <c r="D7" s="5">
        <v>2793</v>
      </c>
      <c r="E7" s="10" t="s">
        <v>101</v>
      </c>
      <c r="F7" s="58" t="s">
        <v>45</v>
      </c>
      <c r="G7" s="10"/>
      <c r="I7" s="60" t="s">
        <v>98</v>
      </c>
    </row>
    <row r="8" spans="1:13" ht="59.25" hidden="1" customHeight="1" x14ac:dyDescent="0.2">
      <c r="A8" s="12">
        <v>5</v>
      </c>
      <c r="B8" s="4" t="s">
        <v>91</v>
      </c>
      <c r="C8" s="7" t="s">
        <v>95</v>
      </c>
      <c r="D8" s="5">
        <v>2037</v>
      </c>
      <c r="E8" s="10" t="s">
        <v>101</v>
      </c>
      <c r="F8" s="58" t="s">
        <v>23</v>
      </c>
      <c r="G8" s="10"/>
      <c r="I8" s="60" t="s">
        <v>99</v>
      </c>
    </row>
    <row r="9" spans="1:13" ht="59.25" hidden="1" customHeight="1" x14ac:dyDescent="0.2">
      <c r="A9" s="12">
        <v>1</v>
      </c>
      <c r="B9" s="4" t="s">
        <v>105</v>
      </c>
      <c r="C9" s="6" t="s">
        <v>109</v>
      </c>
      <c r="D9" s="5">
        <v>16566</v>
      </c>
      <c r="E9" s="10" t="s">
        <v>101</v>
      </c>
      <c r="F9" s="59" t="s">
        <v>30</v>
      </c>
      <c r="G9" s="10"/>
      <c r="I9" s="34" t="s">
        <v>119</v>
      </c>
    </row>
    <row r="10" spans="1:13" ht="59.25" hidden="1" customHeight="1" x14ac:dyDescent="0.2">
      <c r="A10" s="12">
        <v>2</v>
      </c>
      <c r="B10" s="4" t="s">
        <v>105</v>
      </c>
      <c r="C10" s="7" t="s">
        <v>110</v>
      </c>
      <c r="D10" s="5">
        <v>6059</v>
      </c>
      <c r="E10" s="10" t="s">
        <v>101</v>
      </c>
      <c r="F10" s="59" t="s">
        <v>58</v>
      </c>
      <c r="G10" s="10"/>
      <c r="I10" s="34" t="s">
        <v>120</v>
      </c>
    </row>
    <row r="11" spans="1:13" ht="59.25" hidden="1" customHeight="1" x14ac:dyDescent="0.2">
      <c r="A11" s="12">
        <v>3</v>
      </c>
      <c r="B11" s="4" t="s">
        <v>107</v>
      </c>
      <c r="C11" s="7" t="s">
        <v>111</v>
      </c>
      <c r="D11" s="5">
        <v>21076</v>
      </c>
      <c r="E11" s="10" t="s">
        <v>101</v>
      </c>
      <c r="F11" s="59" t="s">
        <v>30</v>
      </c>
      <c r="G11" s="10"/>
      <c r="I11" s="34" t="s">
        <v>121</v>
      </c>
    </row>
    <row r="12" spans="1:13" ht="59.25" hidden="1" customHeight="1" x14ac:dyDescent="0.2">
      <c r="A12" s="12">
        <v>4</v>
      </c>
      <c r="B12" s="4" t="s">
        <v>107</v>
      </c>
      <c r="C12" s="7" t="s">
        <v>112</v>
      </c>
      <c r="D12" s="5">
        <v>13265</v>
      </c>
      <c r="E12" s="10" t="s">
        <v>101</v>
      </c>
      <c r="F12" s="58" t="s">
        <v>43</v>
      </c>
      <c r="G12" s="10"/>
      <c r="I12" s="34" t="s">
        <v>122</v>
      </c>
    </row>
    <row r="13" spans="1:13" ht="59.25" hidden="1" customHeight="1" x14ac:dyDescent="0.2">
      <c r="A13" s="12">
        <v>5</v>
      </c>
      <c r="B13" s="4" t="s">
        <v>108</v>
      </c>
      <c r="C13" s="7" t="s">
        <v>85</v>
      </c>
      <c r="D13" s="5">
        <v>14856</v>
      </c>
      <c r="E13" s="10" t="s">
        <v>101</v>
      </c>
      <c r="F13" s="59" t="s">
        <v>7</v>
      </c>
      <c r="G13" s="10"/>
      <c r="I13" s="34" t="s">
        <v>123</v>
      </c>
    </row>
    <row r="14" spans="1:13" ht="59.25" hidden="1" customHeight="1" x14ac:dyDescent="0.2">
      <c r="A14" s="12">
        <v>6</v>
      </c>
      <c r="B14" s="4" t="s">
        <v>108</v>
      </c>
      <c r="C14" s="7" t="s">
        <v>113</v>
      </c>
      <c r="D14" s="5">
        <v>32479</v>
      </c>
      <c r="E14" s="10" t="s">
        <v>101</v>
      </c>
      <c r="F14" s="59" t="s">
        <v>27</v>
      </c>
      <c r="G14" s="10"/>
      <c r="I14" s="34" t="s">
        <v>124</v>
      </c>
    </row>
    <row r="15" spans="1:13" ht="59.25" hidden="1" customHeight="1" x14ac:dyDescent="0.2">
      <c r="A15" s="12">
        <v>7</v>
      </c>
      <c r="B15" s="4" t="s">
        <v>106</v>
      </c>
      <c r="C15" s="7" t="s">
        <v>114</v>
      </c>
      <c r="D15" s="5">
        <v>1120</v>
      </c>
      <c r="E15" s="10" t="s">
        <v>101</v>
      </c>
      <c r="F15" s="59" t="s">
        <v>20</v>
      </c>
      <c r="G15" s="10"/>
      <c r="I15" s="34" t="s">
        <v>125</v>
      </c>
    </row>
    <row r="16" spans="1:13" ht="59.25" hidden="1" customHeight="1" x14ac:dyDescent="0.2">
      <c r="A16" s="12">
        <v>8</v>
      </c>
      <c r="B16" s="4" t="s">
        <v>106</v>
      </c>
      <c r="C16" s="7" t="s">
        <v>115</v>
      </c>
      <c r="D16" s="5">
        <v>1336</v>
      </c>
      <c r="E16" s="10" t="s">
        <v>101</v>
      </c>
      <c r="F16" s="58" t="s">
        <v>26</v>
      </c>
      <c r="G16" s="10"/>
      <c r="I16" s="34" t="s">
        <v>126</v>
      </c>
    </row>
    <row r="17" spans="1:9" ht="59.25" hidden="1" customHeight="1" x14ac:dyDescent="0.2">
      <c r="A17" s="12">
        <v>9</v>
      </c>
      <c r="B17" s="4" t="s">
        <v>106</v>
      </c>
      <c r="C17" s="7" t="s">
        <v>116</v>
      </c>
      <c r="D17" s="5">
        <v>20942</v>
      </c>
      <c r="E17" s="10" t="s">
        <v>101</v>
      </c>
      <c r="F17" s="59" t="s">
        <v>6</v>
      </c>
      <c r="G17" s="10"/>
      <c r="I17" s="34" t="s">
        <v>127</v>
      </c>
    </row>
    <row r="18" spans="1:9" ht="59.25" customHeight="1" x14ac:dyDescent="0.2">
      <c r="A18" s="12">
        <v>1</v>
      </c>
      <c r="B18" s="18" t="s">
        <v>118</v>
      </c>
      <c r="C18" s="35" t="s">
        <v>269</v>
      </c>
      <c r="D18" s="43">
        <v>66000</v>
      </c>
      <c r="E18" s="18" t="s">
        <v>67</v>
      </c>
      <c r="F18" s="32" t="s">
        <v>13</v>
      </c>
      <c r="G18" s="18" t="s">
        <v>117</v>
      </c>
      <c r="I18" s="28"/>
    </row>
    <row r="19" spans="1:9" ht="59.25" hidden="1" customHeight="1" x14ac:dyDescent="0.2">
      <c r="A19" s="12">
        <v>2</v>
      </c>
      <c r="B19" s="18" t="s">
        <v>128</v>
      </c>
      <c r="C19" s="42" t="s">
        <v>130</v>
      </c>
      <c r="D19" s="43">
        <v>39632.26</v>
      </c>
      <c r="E19" s="18" t="s">
        <v>84</v>
      </c>
      <c r="F19" s="32" t="s">
        <v>41</v>
      </c>
      <c r="G19" s="18" t="s">
        <v>129</v>
      </c>
      <c r="I19" s="28"/>
    </row>
    <row r="20" spans="1:9" ht="59.25" hidden="1" customHeight="1" x14ac:dyDescent="0.2">
      <c r="A20" s="12">
        <v>1</v>
      </c>
      <c r="B20" s="4" t="s">
        <v>131</v>
      </c>
      <c r="C20" s="7" t="s">
        <v>138</v>
      </c>
      <c r="D20" s="5">
        <v>1899</v>
      </c>
      <c r="E20" s="10" t="s">
        <v>101</v>
      </c>
      <c r="F20" s="59" t="s">
        <v>58</v>
      </c>
      <c r="G20" s="10"/>
      <c r="I20" s="34" t="s">
        <v>158</v>
      </c>
    </row>
    <row r="21" spans="1:9" ht="59.25" hidden="1" customHeight="1" x14ac:dyDescent="0.2">
      <c r="A21" s="12">
        <v>2</v>
      </c>
      <c r="B21" s="4" t="s">
        <v>131</v>
      </c>
      <c r="C21" s="7" t="s">
        <v>139</v>
      </c>
      <c r="D21" s="5">
        <v>21157</v>
      </c>
      <c r="E21" s="10" t="s">
        <v>101</v>
      </c>
      <c r="F21" s="58" t="s">
        <v>45</v>
      </c>
      <c r="G21" s="10"/>
      <c r="I21" s="34" t="s">
        <v>159</v>
      </c>
    </row>
    <row r="22" spans="1:9" ht="59.25" hidden="1" customHeight="1" x14ac:dyDescent="0.2">
      <c r="A22" s="12">
        <v>3</v>
      </c>
      <c r="B22" s="4" t="s">
        <v>131</v>
      </c>
      <c r="C22" s="6" t="s">
        <v>169</v>
      </c>
      <c r="D22" s="5">
        <v>3226</v>
      </c>
      <c r="E22" s="10" t="s">
        <v>101</v>
      </c>
      <c r="F22" s="58" t="s">
        <v>23</v>
      </c>
      <c r="G22" s="10"/>
      <c r="I22" s="36" t="s">
        <v>170</v>
      </c>
    </row>
    <row r="23" spans="1:9" ht="59.25" hidden="1" customHeight="1" x14ac:dyDescent="0.2">
      <c r="A23" s="12">
        <v>4</v>
      </c>
      <c r="B23" s="4" t="s">
        <v>132</v>
      </c>
      <c r="C23" s="7" t="s">
        <v>140</v>
      </c>
      <c r="D23" s="5">
        <v>858</v>
      </c>
      <c r="E23" s="10" t="s">
        <v>101</v>
      </c>
      <c r="F23" s="33" t="s">
        <v>21</v>
      </c>
      <c r="G23" s="10"/>
      <c r="I23" s="36" t="s">
        <v>160</v>
      </c>
    </row>
    <row r="24" spans="1:9" ht="59.25" hidden="1" customHeight="1" x14ac:dyDescent="0.2">
      <c r="A24" s="12">
        <v>5</v>
      </c>
      <c r="B24" s="4" t="s">
        <v>132</v>
      </c>
      <c r="C24" s="7" t="s">
        <v>141</v>
      </c>
      <c r="D24" s="5">
        <v>19396</v>
      </c>
      <c r="E24" s="10" t="s">
        <v>101</v>
      </c>
      <c r="F24" s="59" t="s">
        <v>30</v>
      </c>
      <c r="G24" s="10"/>
      <c r="I24" s="34" t="s">
        <v>161</v>
      </c>
    </row>
    <row r="25" spans="1:9" ht="59.25" hidden="1" customHeight="1" x14ac:dyDescent="0.2">
      <c r="A25" s="12">
        <v>6</v>
      </c>
      <c r="B25" s="4" t="s">
        <v>132</v>
      </c>
      <c r="C25" s="7" t="s">
        <v>142</v>
      </c>
      <c r="D25" s="5">
        <v>3268</v>
      </c>
      <c r="E25" s="10" t="s">
        <v>101</v>
      </c>
      <c r="F25" s="58" t="s">
        <v>45</v>
      </c>
      <c r="G25" s="10"/>
      <c r="I25" s="34" t="s">
        <v>162</v>
      </c>
    </row>
    <row r="26" spans="1:9" ht="59.25" hidden="1" customHeight="1" x14ac:dyDescent="0.2">
      <c r="A26" s="12">
        <v>7</v>
      </c>
      <c r="B26" s="4" t="s">
        <v>133</v>
      </c>
      <c r="C26" s="7" t="s">
        <v>143</v>
      </c>
      <c r="D26" s="5">
        <v>6694</v>
      </c>
      <c r="E26" s="10" t="s">
        <v>101</v>
      </c>
      <c r="F26" s="33" t="s">
        <v>35</v>
      </c>
      <c r="G26" s="10"/>
      <c r="I26" s="34" t="s">
        <v>163</v>
      </c>
    </row>
    <row r="27" spans="1:9" ht="59.25" hidden="1" customHeight="1" x14ac:dyDescent="0.2">
      <c r="A27" s="12">
        <v>8</v>
      </c>
      <c r="B27" s="4" t="s">
        <v>134</v>
      </c>
      <c r="C27" s="7" t="s">
        <v>144</v>
      </c>
      <c r="D27" s="5">
        <v>3954</v>
      </c>
      <c r="E27" s="10" t="s">
        <v>101</v>
      </c>
      <c r="F27" s="33" t="s">
        <v>18</v>
      </c>
      <c r="G27" s="10"/>
      <c r="I27" s="34" t="s">
        <v>164</v>
      </c>
    </row>
    <row r="28" spans="1:9" ht="59.25" hidden="1" customHeight="1" x14ac:dyDescent="0.2">
      <c r="A28" s="12">
        <v>9</v>
      </c>
      <c r="B28" s="4" t="s">
        <v>134</v>
      </c>
      <c r="C28" s="7" t="s">
        <v>144</v>
      </c>
      <c r="D28" s="5">
        <v>1311</v>
      </c>
      <c r="E28" s="10" t="s">
        <v>101</v>
      </c>
      <c r="F28" s="58" t="s">
        <v>33</v>
      </c>
      <c r="G28" s="10"/>
      <c r="I28" s="34" t="s">
        <v>165</v>
      </c>
    </row>
    <row r="29" spans="1:9" ht="59.25" hidden="1" customHeight="1" x14ac:dyDescent="0.2">
      <c r="A29" s="12">
        <v>10</v>
      </c>
      <c r="B29" s="4" t="s">
        <v>135</v>
      </c>
      <c r="C29" s="7" t="s">
        <v>145</v>
      </c>
      <c r="D29" s="5">
        <v>39415</v>
      </c>
      <c r="E29" s="10" t="s">
        <v>101</v>
      </c>
      <c r="F29" s="59" t="s">
        <v>6</v>
      </c>
      <c r="G29" s="10"/>
      <c r="I29" s="34" t="s">
        <v>166</v>
      </c>
    </row>
    <row r="30" spans="1:9" ht="59.25" hidden="1" customHeight="1" x14ac:dyDescent="0.2">
      <c r="A30" s="12">
        <v>11</v>
      </c>
      <c r="B30" s="4" t="s">
        <v>136</v>
      </c>
      <c r="C30" s="7" t="s">
        <v>146</v>
      </c>
      <c r="D30" s="5">
        <v>3225</v>
      </c>
      <c r="E30" s="10" t="s">
        <v>101</v>
      </c>
      <c r="F30" s="59" t="s">
        <v>7</v>
      </c>
      <c r="G30" s="10"/>
      <c r="I30" s="34" t="s">
        <v>167</v>
      </c>
    </row>
    <row r="31" spans="1:9" ht="59.25" hidden="1" customHeight="1" x14ac:dyDescent="0.2">
      <c r="A31" s="12">
        <v>12</v>
      </c>
      <c r="B31" s="4" t="s">
        <v>137</v>
      </c>
      <c r="C31" s="7" t="s">
        <v>147</v>
      </c>
      <c r="D31" s="5">
        <v>6424</v>
      </c>
      <c r="E31" s="10" t="s">
        <v>101</v>
      </c>
      <c r="F31" s="59" t="s">
        <v>16</v>
      </c>
      <c r="G31" s="10"/>
      <c r="I31" s="36" t="s">
        <v>168</v>
      </c>
    </row>
    <row r="32" spans="1:9" ht="59.25" customHeight="1" x14ac:dyDescent="0.2">
      <c r="A32" s="12">
        <v>1</v>
      </c>
      <c r="B32" s="18" t="s">
        <v>149</v>
      </c>
      <c r="C32" s="35" t="s">
        <v>1272</v>
      </c>
      <c r="D32" s="43">
        <v>19000</v>
      </c>
      <c r="E32" s="18" t="s">
        <v>67</v>
      </c>
      <c r="F32" s="32" t="s">
        <v>21</v>
      </c>
      <c r="G32" s="18" t="s">
        <v>148</v>
      </c>
      <c r="I32" s="28"/>
    </row>
    <row r="33" spans="1:9" ht="59.25" customHeight="1" x14ac:dyDescent="0.2">
      <c r="A33" s="12">
        <v>2</v>
      </c>
      <c r="B33" s="18" t="s">
        <v>666</v>
      </c>
      <c r="C33" s="42" t="s">
        <v>151</v>
      </c>
      <c r="D33" s="43">
        <v>9000</v>
      </c>
      <c r="E33" s="18" t="s">
        <v>67</v>
      </c>
      <c r="F33" s="32" t="s">
        <v>18</v>
      </c>
      <c r="G33" s="18" t="s">
        <v>150</v>
      </c>
      <c r="I33" s="28"/>
    </row>
    <row r="34" spans="1:9" ht="59.25" hidden="1" customHeight="1" x14ac:dyDescent="0.2">
      <c r="A34" s="12">
        <v>3</v>
      </c>
      <c r="B34" s="18" t="s">
        <v>132</v>
      </c>
      <c r="C34" s="35" t="s">
        <v>155</v>
      </c>
      <c r="D34" s="18">
        <v>2344</v>
      </c>
      <c r="E34" s="18" t="s">
        <v>157</v>
      </c>
      <c r="F34" s="32" t="s">
        <v>42</v>
      </c>
      <c r="G34" s="18" t="s">
        <v>156</v>
      </c>
      <c r="I34" s="28"/>
    </row>
    <row r="35" spans="1:9" ht="59.25" customHeight="1" x14ac:dyDescent="0.2">
      <c r="A35" s="12">
        <v>4</v>
      </c>
      <c r="B35" s="18" t="s">
        <v>154</v>
      </c>
      <c r="C35" s="42" t="s">
        <v>152</v>
      </c>
      <c r="D35" s="43">
        <v>28000</v>
      </c>
      <c r="E35" s="18" t="s">
        <v>67</v>
      </c>
      <c r="F35" s="32" t="s">
        <v>33</v>
      </c>
      <c r="G35" s="18" t="s">
        <v>153</v>
      </c>
      <c r="I35" s="28"/>
    </row>
    <row r="36" spans="1:9" ht="59.25" hidden="1" customHeight="1" x14ac:dyDescent="0.2">
      <c r="A36" s="12">
        <v>1</v>
      </c>
      <c r="B36" s="4" t="s">
        <v>171</v>
      </c>
      <c r="C36" s="7" t="s">
        <v>180</v>
      </c>
      <c r="D36" s="5">
        <v>3378</v>
      </c>
      <c r="E36" s="10" t="s">
        <v>101</v>
      </c>
      <c r="F36" s="59" t="s">
        <v>7</v>
      </c>
      <c r="G36" s="10"/>
      <c r="I36" s="34" t="s">
        <v>207</v>
      </c>
    </row>
    <row r="37" spans="1:9" ht="59.25" hidden="1" customHeight="1" x14ac:dyDescent="0.2">
      <c r="A37" s="12">
        <v>2</v>
      </c>
      <c r="B37" s="4" t="s">
        <v>171</v>
      </c>
      <c r="C37" s="7" t="s">
        <v>181</v>
      </c>
      <c r="D37" s="5">
        <v>1809</v>
      </c>
      <c r="E37" s="10" t="s">
        <v>101</v>
      </c>
      <c r="F37" s="33" t="s">
        <v>32</v>
      </c>
      <c r="G37" s="10"/>
      <c r="I37" s="34" t="s">
        <v>208</v>
      </c>
    </row>
    <row r="38" spans="1:9" ht="59.25" hidden="1" customHeight="1" x14ac:dyDescent="0.2">
      <c r="A38" s="12">
        <v>3</v>
      </c>
      <c r="B38" s="4" t="s">
        <v>171</v>
      </c>
      <c r="C38" s="7" t="s">
        <v>83</v>
      </c>
      <c r="D38" s="5">
        <v>9439</v>
      </c>
      <c r="E38" s="10" t="s">
        <v>101</v>
      </c>
      <c r="F38" s="59" t="s">
        <v>4</v>
      </c>
      <c r="G38" s="10"/>
      <c r="I38" s="34" t="s">
        <v>209</v>
      </c>
    </row>
    <row r="39" spans="1:9" ht="59.25" hidden="1" customHeight="1" x14ac:dyDescent="0.2">
      <c r="A39" s="12">
        <v>4</v>
      </c>
      <c r="B39" s="4" t="s">
        <v>171</v>
      </c>
      <c r="C39" s="7" t="s">
        <v>182</v>
      </c>
      <c r="D39" s="5">
        <v>1809</v>
      </c>
      <c r="E39" s="10" t="s">
        <v>101</v>
      </c>
      <c r="F39" s="59" t="s">
        <v>19</v>
      </c>
      <c r="G39" s="10"/>
      <c r="I39" s="34" t="s">
        <v>210</v>
      </c>
    </row>
    <row r="40" spans="1:9" ht="59.25" hidden="1" customHeight="1" x14ac:dyDescent="0.2">
      <c r="A40" s="12">
        <v>5</v>
      </c>
      <c r="B40" s="4" t="s">
        <v>172</v>
      </c>
      <c r="C40" s="7" t="s">
        <v>183</v>
      </c>
      <c r="D40" s="5">
        <v>8500</v>
      </c>
      <c r="E40" s="10" t="s">
        <v>101</v>
      </c>
      <c r="F40" s="33" t="s">
        <v>21</v>
      </c>
      <c r="G40" s="10"/>
      <c r="I40" s="34" t="s">
        <v>211</v>
      </c>
    </row>
    <row r="41" spans="1:9" ht="59.25" hidden="1" customHeight="1" x14ac:dyDescent="0.2">
      <c r="A41" s="12">
        <v>6</v>
      </c>
      <c r="B41" s="4" t="s">
        <v>173</v>
      </c>
      <c r="C41" s="7" t="s">
        <v>189</v>
      </c>
      <c r="D41" s="5">
        <v>3225</v>
      </c>
      <c r="E41" s="10" t="s">
        <v>101</v>
      </c>
      <c r="F41" s="59" t="s">
        <v>16</v>
      </c>
      <c r="G41" s="10"/>
      <c r="I41" s="34" t="s">
        <v>212</v>
      </c>
    </row>
    <row r="42" spans="1:9" ht="59.25" hidden="1" customHeight="1" x14ac:dyDescent="0.2">
      <c r="A42" s="12">
        <v>7</v>
      </c>
      <c r="B42" s="4" t="s">
        <v>174</v>
      </c>
      <c r="C42" s="7" t="s">
        <v>184</v>
      </c>
      <c r="D42" s="5">
        <v>24302</v>
      </c>
      <c r="E42" s="10" t="s">
        <v>101</v>
      </c>
      <c r="F42" s="59" t="s">
        <v>4</v>
      </c>
      <c r="G42" s="10"/>
      <c r="I42" s="34" t="s">
        <v>213</v>
      </c>
    </row>
    <row r="43" spans="1:9" ht="59.25" hidden="1" customHeight="1" x14ac:dyDescent="0.2">
      <c r="A43" s="12">
        <v>8</v>
      </c>
      <c r="B43" s="4" t="s">
        <v>174</v>
      </c>
      <c r="C43" s="7" t="s">
        <v>185</v>
      </c>
      <c r="D43" s="5">
        <v>7932</v>
      </c>
      <c r="E43" s="10" t="s">
        <v>101</v>
      </c>
      <c r="F43" s="33" t="s">
        <v>32</v>
      </c>
      <c r="G43" s="10"/>
      <c r="I43" s="34" t="s">
        <v>214</v>
      </c>
    </row>
    <row r="44" spans="1:9" ht="59.25" hidden="1" customHeight="1" x14ac:dyDescent="0.2">
      <c r="A44" s="12">
        <v>9</v>
      </c>
      <c r="B44" s="4" t="s">
        <v>174</v>
      </c>
      <c r="C44" s="7" t="s">
        <v>102</v>
      </c>
      <c r="D44" s="5">
        <v>32861</v>
      </c>
      <c r="E44" s="10" t="s">
        <v>101</v>
      </c>
      <c r="F44" s="59" t="s">
        <v>20</v>
      </c>
      <c r="G44" s="10"/>
      <c r="I44" s="34" t="s">
        <v>215</v>
      </c>
    </row>
    <row r="45" spans="1:9" ht="59.25" hidden="1" customHeight="1" x14ac:dyDescent="0.2">
      <c r="A45" s="12">
        <v>10</v>
      </c>
      <c r="B45" s="4" t="s">
        <v>175</v>
      </c>
      <c r="C45" s="7" t="s">
        <v>186</v>
      </c>
      <c r="D45" s="5">
        <v>22461</v>
      </c>
      <c r="E45" s="10" t="s">
        <v>101</v>
      </c>
      <c r="F45" s="59" t="s">
        <v>36</v>
      </c>
      <c r="G45" s="10"/>
      <c r="I45" s="34" t="s">
        <v>216</v>
      </c>
    </row>
    <row r="46" spans="1:9" ht="59.25" hidden="1" customHeight="1" x14ac:dyDescent="0.2">
      <c r="A46" s="12">
        <v>11</v>
      </c>
      <c r="B46" s="4" t="s">
        <v>175</v>
      </c>
      <c r="C46" s="7" t="s">
        <v>187</v>
      </c>
      <c r="D46" s="5">
        <v>15712</v>
      </c>
      <c r="E46" s="10" t="s">
        <v>101</v>
      </c>
      <c r="F46" s="59" t="s">
        <v>4</v>
      </c>
      <c r="G46" s="10"/>
      <c r="I46" s="34" t="s">
        <v>217</v>
      </c>
    </row>
    <row r="47" spans="1:9" ht="59.25" hidden="1" customHeight="1" x14ac:dyDescent="0.2">
      <c r="A47" s="12">
        <v>12</v>
      </c>
      <c r="B47" s="4" t="s">
        <v>176</v>
      </c>
      <c r="C47" s="7" t="s">
        <v>188</v>
      </c>
      <c r="D47" s="5">
        <v>5163</v>
      </c>
      <c r="E47" s="10" t="s">
        <v>101</v>
      </c>
      <c r="F47" s="59" t="s">
        <v>7</v>
      </c>
      <c r="G47" s="10"/>
      <c r="I47" s="34" t="s">
        <v>218</v>
      </c>
    </row>
    <row r="48" spans="1:9" ht="59.25" hidden="1" customHeight="1" x14ac:dyDescent="0.2">
      <c r="A48" s="12">
        <v>13</v>
      </c>
      <c r="B48" s="4" t="s">
        <v>177</v>
      </c>
      <c r="C48" s="7" t="s">
        <v>94</v>
      </c>
      <c r="D48" s="5">
        <v>7675</v>
      </c>
      <c r="E48" s="10" t="s">
        <v>101</v>
      </c>
      <c r="F48" s="59" t="s">
        <v>30</v>
      </c>
      <c r="G48" s="10"/>
      <c r="I48" s="34" t="s">
        <v>219</v>
      </c>
    </row>
    <row r="49" spans="1:9" ht="59.25" hidden="1" customHeight="1" x14ac:dyDescent="0.2">
      <c r="A49" s="12">
        <v>14</v>
      </c>
      <c r="B49" s="4" t="s">
        <v>177</v>
      </c>
      <c r="C49" s="7" t="s">
        <v>190</v>
      </c>
      <c r="D49" s="5">
        <v>1585</v>
      </c>
      <c r="E49" s="10" t="s">
        <v>101</v>
      </c>
      <c r="F49" s="33" t="s">
        <v>18</v>
      </c>
      <c r="G49" s="10"/>
      <c r="I49" s="34" t="s">
        <v>220</v>
      </c>
    </row>
    <row r="50" spans="1:9" ht="59.25" hidden="1" customHeight="1" x14ac:dyDescent="0.2">
      <c r="A50" s="12">
        <v>15</v>
      </c>
      <c r="B50" s="4" t="s">
        <v>177</v>
      </c>
      <c r="C50" s="7" t="s">
        <v>191</v>
      </c>
      <c r="D50" s="5">
        <v>12734</v>
      </c>
      <c r="E50" s="10" t="s">
        <v>101</v>
      </c>
      <c r="F50" s="33" t="s">
        <v>12</v>
      </c>
      <c r="G50" s="10"/>
      <c r="I50" s="34" t="s">
        <v>221</v>
      </c>
    </row>
    <row r="51" spans="1:9" ht="59.25" hidden="1" customHeight="1" x14ac:dyDescent="0.2">
      <c r="A51" s="12">
        <v>16</v>
      </c>
      <c r="B51" s="4" t="s">
        <v>177</v>
      </c>
      <c r="C51" s="7" t="s">
        <v>192</v>
      </c>
      <c r="D51" s="5">
        <v>1154</v>
      </c>
      <c r="E51" s="10" t="s">
        <v>101</v>
      </c>
      <c r="F51" s="59" t="s">
        <v>8</v>
      </c>
      <c r="G51" s="10"/>
      <c r="I51" s="34" t="s">
        <v>222</v>
      </c>
    </row>
    <row r="52" spans="1:9" ht="59.25" hidden="1" customHeight="1" x14ac:dyDescent="0.2">
      <c r="A52" s="12">
        <v>17</v>
      </c>
      <c r="B52" s="4" t="s">
        <v>178</v>
      </c>
      <c r="C52" s="7" t="s">
        <v>193</v>
      </c>
      <c r="D52" s="5">
        <v>8991</v>
      </c>
      <c r="E52" s="10" t="s">
        <v>101</v>
      </c>
      <c r="F52" s="59" t="s">
        <v>7</v>
      </c>
      <c r="G52" s="10"/>
      <c r="I52" s="34" t="s">
        <v>223</v>
      </c>
    </row>
    <row r="53" spans="1:9" ht="59.25" hidden="1" customHeight="1" x14ac:dyDescent="0.2">
      <c r="A53" s="12">
        <v>18</v>
      </c>
      <c r="B53" s="4" t="s">
        <v>179</v>
      </c>
      <c r="C53" s="7" t="s">
        <v>194</v>
      </c>
      <c r="D53" s="5">
        <v>3730</v>
      </c>
      <c r="E53" s="10" t="s">
        <v>101</v>
      </c>
      <c r="F53" s="33" t="s">
        <v>42</v>
      </c>
      <c r="G53" s="10"/>
      <c r="I53" s="34" t="s">
        <v>224</v>
      </c>
    </row>
    <row r="54" spans="1:9" ht="59.25" hidden="1" customHeight="1" x14ac:dyDescent="0.2">
      <c r="A54" s="37">
        <v>1</v>
      </c>
      <c r="B54" s="18" t="s">
        <v>196</v>
      </c>
      <c r="C54" s="42" t="s">
        <v>72</v>
      </c>
      <c r="D54" s="18">
        <v>1612</v>
      </c>
      <c r="E54" s="18" t="s">
        <v>157</v>
      </c>
      <c r="F54" s="32" t="s">
        <v>56</v>
      </c>
      <c r="G54" s="18" t="s">
        <v>195</v>
      </c>
      <c r="I54" s="28"/>
    </row>
    <row r="55" spans="1:9" ht="59.25" hidden="1" customHeight="1" x14ac:dyDescent="0.2">
      <c r="A55" s="37">
        <v>2</v>
      </c>
      <c r="B55" s="18" t="s">
        <v>197</v>
      </c>
      <c r="C55" s="42" t="s">
        <v>199</v>
      </c>
      <c r="D55" s="18">
        <v>1758</v>
      </c>
      <c r="E55" s="18" t="s">
        <v>157</v>
      </c>
      <c r="F55" s="32" t="s">
        <v>41</v>
      </c>
      <c r="G55" s="18" t="s">
        <v>198</v>
      </c>
      <c r="I55" s="28"/>
    </row>
    <row r="56" spans="1:9" ht="59.25" hidden="1" customHeight="1" x14ac:dyDescent="0.2">
      <c r="A56" s="37">
        <v>3</v>
      </c>
      <c r="B56" s="18" t="s">
        <v>177</v>
      </c>
      <c r="C56" s="42" t="s">
        <v>202</v>
      </c>
      <c r="D56" s="18">
        <v>2052</v>
      </c>
      <c r="E56" s="18" t="s">
        <v>157</v>
      </c>
      <c r="F56" s="32" t="s">
        <v>5</v>
      </c>
      <c r="G56" s="18" t="s">
        <v>200</v>
      </c>
      <c r="I56" s="28"/>
    </row>
    <row r="57" spans="1:9" ht="59.25" hidden="1" customHeight="1" x14ac:dyDescent="0.2">
      <c r="A57" s="37">
        <v>4</v>
      </c>
      <c r="B57" s="18" t="s">
        <v>177</v>
      </c>
      <c r="C57" s="42" t="s">
        <v>203</v>
      </c>
      <c r="D57" s="18">
        <v>2736</v>
      </c>
      <c r="E57" s="18" t="s">
        <v>157</v>
      </c>
      <c r="F57" s="32" t="s">
        <v>24</v>
      </c>
      <c r="G57" s="18" t="s">
        <v>201</v>
      </c>
      <c r="I57" s="28"/>
    </row>
    <row r="58" spans="1:9" ht="59.25" hidden="1" customHeight="1" x14ac:dyDescent="0.2">
      <c r="A58" s="37">
        <v>5</v>
      </c>
      <c r="B58" s="18" t="s">
        <v>206</v>
      </c>
      <c r="C58" s="42" t="s">
        <v>205</v>
      </c>
      <c r="D58" s="18">
        <v>8988</v>
      </c>
      <c r="E58" s="18" t="s">
        <v>157</v>
      </c>
      <c r="F58" s="32" t="s">
        <v>10</v>
      </c>
      <c r="G58" s="18" t="s">
        <v>204</v>
      </c>
      <c r="I58" s="28"/>
    </row>
    <row r="59" spans="1:9" ht="59.25" hidden="1" customHeight="1" x14ac:dyDescent="0.2">
      <c r="A59" s="12">
        <v>1</v>
      </c>
      <c r="B59" s="4" t="s">
        <v>225</v>
      </c>
      <c r="C59" s="6" t="s">
        <v>234</v>
      </c>
      <c r="D59" s="5">
        <v>3357</v>
      </c>
      <c r="E59" s="10" t="s">
        <v>101</v>
      </c>
      <c r="F59" s="61" t="s">
        <v>55</v>
      </c>
      <c r="G59" s="10"/>
      <c r="I59" s="34" t="s">
        <v>252</v>
      </c>
    </row>
    <row r="60" spans="1:9" ht="59.25" hidden="1" customHeight="1" x14ac:dyDescent="0.2">
      <c r="A60" s="12">
        <v>2</v>
      </c>
      <c r="B60" s="4" t="s">
        <v>226</v>
      </c>
      <c r="C60" s="6" t="s">
        <v>235</v>
      </c>
      <c r="D60" s="5">
        <v>2350</v>
      </c>
      <c r="E60" s="10" t="s">
        <v>101</v>
      </c>
      <c r="F60" s="59" t="s">
        <v>4</v>
      </c>
      <c r="G60" s="10"/>
      <c r="I60" s="34" t="s">
        <v>253</v>
      </c>
    </row>
    <row r="61" spans="1:9" ht="59.25" hidden="1" customHeight="1" x14ac:dyDescent="0.2">
      <c r="A61" s="12">
        <v>3</v>
      </c>
      <c r="B61" s="4" t="s">
        <v>227</v>
      </c>
      <c r="C61" s="41" t="s">
        <v>262</v>
      </c>
      <c r="D61" s="5">
        <v>29960</v>
      </c>
      <c r="E61" s="10" t="s">
        <v>101</v>
      </c>
      <c r="F61" s="33" t="s">
        <v>12</v>
      </c>
      <c r="G61" s="10"/>
      <c r="I61" s="45" t="s">
        <v>263</v>
      </c>
    </row>
    <row r="62" spans="1:9" ht="59.25" hidden="1" customHeight="1" x14ac:dyDescent="0.2">
      <c r="A62" s="12">
        <v>4</v>
      </c>
      <c r="B62" s="4" t="s">
        <v>227</v>
      </c>
      <c r="C62" s="6" t="s">
        <v>236</v>
      </c>
      <c r="D62" s="5">
        <v>14865</v>
      </c>
      <c r="E62" s="10" t="s">
        <v>101</v>
      </c>
      <c r="F62" s="33" t="s">
        <v>42</v>
      </c>
      <c r="G62" s="10"/>
      <c r="I62" s="34" t="s">
        <v>254</v>
      </c>
    </row>
    <row r="63" spans="1:9" ht="59.25" hidden="1" customHeight="1" x14ac:dyDescent="0.2">
      <c r="A63" s="12">
        <v>5</v>
      </c>
      <c r="B63" s="4" t="s">
        <v>228</v>
      </c>
      <c r="C63" s="6" t="s">
        <v>237</v>
      </c>
      <c r="D63" s="5">
        <v>15258</v>
      </c>
      <c r="E63" s="10" t="s">
        <v>101</v>
      </c>
      <c r="F63" s="59" t="s">
        <v>4</v>
      </c>
      <c r="G63" s="10"/>
      <c r="I63" s="34" t="s">
        <v>255</v>
      </c>
    </row>
    <row r="64" spans="1:9" ht="59.25" hidden="1" customHeight="1" x14ac:dyDescent="0.2">
      <c r="A64" s="12">
        <v>6</v>
      </c>
      <c r="B64" s="4" t="s">
        <v>229</v>
      </c>
      <c r="C64" s="6" t="s">
        <v>238</v>
      </c>
      <c r="D64" s="5">
        <v>3479</v>
      </c>
      <c r="E64" s="10" t="s">
        <v>101</v>
      </c>
      <c r="F64" s="58" t="s">
        <v>33</v>
      </c>
      <c r="G64" s="10"/>
      <c r="I64" s="34" t="s">
        <v>256</v>
      </c>
    </row>
    <row r="65" spans="1:9" ht="59.25" hidden="1" customHeight="1" x14ac:dyDescent="0.2">
      <c r="A65" s="12">
        <v>7</v>
      </c>
      <c r="B65" s="4" t="s">
        <v>230</v>
      </c>
      <c r="C65" s="6" t="s">
        <v>239</v>
      </c>
      <c r="D65" s="5">
        <v>1127</v>
      </c>
      <c r="E65" s="10" t="s">
        <v>101</v>
      </c>
      <c r="F65" s="61" t="s">
        <v>55</v>
      </c>
      <c r="G65" s="10"/>
      <c r="I65" s="34" t="s">
        <v>257</v>
      </c>
    </row>
    <row r="66" spans="1:9" ht="59.25" hidden="1" customHeight="1" x14ac:dyDescent="0.2">
      <c r="A66" s="12">
        <v>8</v>
      </c>
      <c r="B66" s="4" t="s">
        <v>231</v>
      </c>
      <c r="C66" s="6" t="s">
        <v>240</v>
      </c>
      <c r="D66" s="5">
        <v>2447</v>
      </c>
      <c r="E66" s="10" t="s">
        <v>101</v>
      </c>
      <c r="F66" s="61" t="s">
        <v>48</v>
      </c>
      <c r="G66" s="10"/>
      <c r="I66" s="34" t="s">
        <v>258</v>
      </c>
    </row>
    <row r="67" spans="1:9" ht="59.25" hidden="1" customHeight="1" x14ac:dyDescent="0.2">
      <c r="A67" s="12">
        <v>9</v>
      </c>
      <c r="B67" s="4" t="s">
        <v>264</v>
      </c>
      <c r="C67" s="7" t="s">
        <v>266</v>
      </c>
      <c r="D67" s="5">
        <v>10053</v>
      </c>
      <c r="E67" s="10" t="s">
        <v>101</v>
      </c>
      <c r="F67" s="33" t="s">
        <v>57</v>
      </c>
      <c r="G67" s="10"/>
      <c r="I67" s="34" t="s">
        <v>270</v>
      </c>
    </row>
    <row r="68" spans="1:9" ht="59.25" hidden="1" customHeight="1" x14ac:dyDescent="0.2">
      <c r="A68" s="12">
        <v>10</v>
      </c>
      <c r="B68" s="4" t="s">
        <v>264</v>
      </c>
      <c r="C68" s="7" t="s">
        <v>267</v>
      </c>
      <c r="D68" s="5">
        <v>12340</v>
      </c>
      <c r="E68" s="10" t="s">
        <v>101</v>
      </c>
      <c r="F68" s="59" t="s">
        <v>61</v>
      </c>
      <c r="G68" s="10"/>
      <c r="I68" s="34" t="s">
        <v>271</v>
      </c>
    </row>
    <row r="69" spans="1:9" ht="59.25" hidden="1" customHeight="1" x14ac:dyDescent="0.2">
      <c r="A69" s="12">
        <v>11</v>
      </c>
      <c r="B69" s="4" t="s">
        <v>265</v>
      </c>
      <c r="C69" s="7" t="s">
        <v>268</v>
      </c>
      <c r="D69" s="5">
        <v>867</v>
      </c>
      <c r="E69" s="10" t="s">
        <v>101</v>
      </c>
      <c r="F69" s="61" t="s">
        <v>55</v>
      </c>
      <c r="G69" s="10"/>
      <c r="I69" s="34" t="s">
        <v>272</v>
      </c>
    </row>
    <row r="70" spans="1:9" ht="59.25" hidden="1" customHeight="1" x14ac:dyDescent="0.2">
      <c r="A70" s="12">
        <v>12</v>
      </c>
      <c r="B70" s="4" t="s">
        <v>232</v>
      </c>
      <c r="C70" s="6" t="s">
        <v>242</v>
      </c>
      <c r="D70" s="5">
        <v>80025</v>
      </c>
      <c r="E70" s="10" t="s">
        <v>101</v>
      </c>
      <c r="F70" s="58" t="s">
        <v>25</v>
      </c>
      <c r="G70" s="10"/>
      <c r="I70" s="34" t="s">
        <v>273</v>
      </c>
    </row>
    <row r="71" spans="1:9" ht="94.5" hidden="1" customHeight="1" x14ac:dyDescent="0.2">
      <c r="A71" s="12">
        <v>13</v>
      </c>
      <c r="B71" s="4" t="s">
        <v>233</v>
      </c>
      <c r="C71" s="6" t="s">
        <v>241</v>
      </c>
      <c r="D71" s="5">
        <v>1092</v>
      </c>
      <c r="E71" s="10" t="s">
        <v>101</v>
      </c>
      <c r="F71" s="59" t="s">
        <v>53</v>
      </c>
      <c r="G71" s="10"/>
      <c r="I71" s="34" t="s">
        <v>274</v>
      </c>
    </row>
    <row r="72" spans="1:9" ht="94.5" hidden="1" customHeight="1" x14ac:dyDescent="0.2">
      <c r="A72" s="37">
        <v>1</v>
      </c>
      <c r="B72" s="18" t="s">
        <v>248</v>
      </c>
      <c r="C72" s="42" t="s">
        <v>249</v>
      </c>
      <c r="D72" s="18">
        <v>1289</v>
      </c>
      <c r="E72" s="18" t="s">
        <v>157</v>
      </c>
      <c r="F72" s="32" t="s">
        <v>43</v>
      </c>
      <c r="G72" s="18" t="s">
        <v>247</v>
      </c>
      <c r="I72" s="28" t="str">
        <f t="shared" ref="I72:I96" si="0">C72&amp;" МЖД по адресу: г. Калуга,  "&amp;F72</f>
        <v>Прочистка газохода и вентканалов по стояку в квартире №20 МЖД по адресу: г. Калуга,  ул. Чехова, д. 13</v>
      </c>
    </row>
    <row r="73" spans="1:9" ht="94.5" hidden="1" customHeight="1" x14ac:dyDescent="0.2">
      <c r="A73" s="37">
        <v>2</v>
      </c>
      <c r="B73" s="18" t="s">
        <v>228</v>
      </c>
      <c r="C73" s="42" t="s">
        <v>251</v>
      </c>
      <c r="D73" s="43">
        <v>3955.5</v>
      </c>
      <c r="E73" s="18" t="s">
        <v>157</v>
      </c>
      <c r="F73" s="32" t="s">
        <v>30</v>
      </c>
      <c r="G73" s="18" t="s">
        <v>250</v>
      </c>
      <c r="I73" s="28" t="str">
        <f t="shared" si="0"/>
        <v>Прочистка газохода по стояку в квартирах №29, 33, 37 МЖД по адресу: г. Калуга,  ул. Болотникова, д. 13</v>
      </c>
    </row>
    <row r="74" spans="1:9" ht="94.5" hidden="1" customHeight="1" x14ac:dyDescent="0.2">
      <c r="A74" s="37">
        <v>3</v>
      </c>
      <c r="B74" s="18" t="s">
        <v>246</v>
      </c>
      <c r="C74" s="42" t="s">
        <v>245</v>
      </c>
      <c r="D74" s="43">
        <v>19977.89</v>
      </c>
      <c r="E74" s="18" t="s">
        <v>243</v>
      </c>
      <c r="F74" s="32" t="s">
        <v>13</v>
      </c>
      <c r="G74" s="18" t="s">
        <v>244</v>
      </c>
      <c r="I74" s="28" t="str">
        <f t="shared" si="0"/>
        <v>Заключение о техническом состоянии объекта капитального строительства  МЖД по адресу: г. Калуга,  ул. М. Жукова, д. 45</v>
      </c>
    </row>
    <row r="75" spans="1:9" ht="94.5" hidden="1" customHeight="1" x14ac:dyDescent="0.2">
      <c r="A75" s="37">
        <v>4</v>
      </c>
      <c r="B75" s="18" t="s">
        <v>260</v>
      </c>
      <c r="C75" s="35" t="s">
        <v>261</v>
      </c>
      <c r="D75" s="43">
        <v>3078</v>
      </c>
      <c r="E75" s="18" t="s">
        <v>157</v>
      </c>
      <c r="F75" s="32" t="s">
        <v>4</v>
      </c>
      <c r="G75" s="18" t="s">
        <v>259</v>
      </c>
      <c r="I75" s="28" t="str">
        <f t="shared" si="0"/>
        <v>Прочистка вентканала по стояку в квартире № 37 МЖД по адресу: г. Калуга,  ул. Чижевского, д. 25</v>
      </c>
    </row>
    <row r="76" spans="1:9" ht="59.25" hidden="1" customHeight="1" x14ac:dyDescent="0.2">
      <c r="A76" s="12">
        <v>1</v>
      </c>
      <c r="B76" s="4" t="s">
        <v>275</v>
      </c>
      <c r="C76" s="33" t="s">
        <v>292</v>
      </c>
      <c r="D76" s="5">
        <v>5854</v>
      </c>
      <c r="E76" s="10" t="s">
        <v>101</v>
      </c>
      <c r="F76" s="59" t="s">
        <v>54</v>
      </c>
      <c r="G76" s="10"/>
      <c r="I76" s="34" t="s">
        <v>318</v>
      </c>
    </row>
    <row r="77" spans="1:9" ht="59.25" hidden="1" customHeight="1" x14ac:dyDescent="0.2">
      <c r="A77" s="12">
        <v>2</v>
      </c>
      <c r="B77" s="4" t="s">
        <v>275</v>
      </c>
      <c r="C77" s="7" t="s">
        <v>293</v>
      </c>
      <c r="D77" s="5">
        <v>19625</v>
      </c>
      <c r="E77" s="10" t="s">
        <v>101</v>
      </c>
      <c r="F77" s="59" t="s">
        <v>9</v>
      </c>
      <c r="G77" s="10"/>
      <c r="I77" s="34" t="s">
        <v>319</v>
      </c>
    </row>
    <row r="78" spans="1:9" ht="59.25" hidden="1" customHeight="1" x14ac:dyDescent="0.2">
      <c r="A78" s="12">
        <v>3</v>
      </c>
      <c r="B78" s="4" t="s">
        <v>276</v>
      </c>
      <c r="C78" s="7" t="s">
        <v>294</v>
      </c>
      <c r="D78" s="5">
        <v>43257</v>
      </c>
      <c r="E78" s="10" t="s">
        <v>101</v>
      </c>
      <c r="F78" s="58" t="s">
        <v>25</v>
      </c>
      <c r="G78" s="10"/>
      <c r="I78" s="34" t="s">
        <v>320</v>
      </c>
    </row>
    <row r="79" spans="1:9" ht="59.25" hidden="1" customHeight="1" x14ac:dyDescent="0.2">
      <c r="A79" s="12">
        <v>4</v>
      </c>
      <c r="B79" s="4" t="s">
        <v>277</v>
      </c>
      <c r="C79" s="7" t="s">
        <v>295</v>
      </c>
      <c r="D79" s="5">
        <v>2379</v>
      </c>
      <c r="E79" s="10" t="s">
        <v>101</v>
      </c>
      <c r="F79" s="59" t="s">
        <v>5</v>
      </c>
      <c r="G79" s="10"/>
      <c r="I79" s="34" t="s">
        <v>321</v>
      </c>
    </row>
    <row r="80" spans="1:9" ht="59.25" hidden="1" customHeight="1" x14ac:dyDescent="0.2">
      <c r="A80" s="12">
        <v>5</v>
      </c>
      <c r="B80" s="4" t="s">
        <v>277</v>
      </c>
      <c r="C80" s="7" t="s">
        <v>296</v>
      </c>
      <c r="D80" s="5">
        <v>1135</v>
      </c>
      <c r="E80" s="10" t="s">
        <v>101</v>
      </c>
      <c r="F80" s="59" t="s">
        <v>30</v>
      </c>
      <c r="G80" s="10"/>
      <c r="I80" s="34" t="s">
        <v>322</v>
      </c>
    </row>
    <row r="81" spans="1:9" ht="59.25" hidden="1" customHeight="1" x14ac:dyDescent="0.2">
      <c r="A81" s="12">
        <v>6</v>
      </c>
      <c r="B81" s="4" t="s">
        <v>278</v>
      </c>
      <c r="C81" s="7" t="s">
        <v>309</v>
      </c>
      <c r="D81" s="5">
        <v>1603</v>
      </c>
      <c r="E81" s="10" t="s">
        <v>101</v>
      </c>
      <c r="F81" s="59" t="s">
        <v>30</v>
      </c>
      <c r="G81" s="10"/>
      <c r="I81" s="34" t="s">
        <v>323</v>
      </c>
    </row>
    <row r="82" spans="1:9" ht="59.25" hidden="1" customHeight="1" x14ac:dyDescent="0.2">
      <c r="A82" s="12">
        <v>7</v>
      </c>
      <c r="B82" s="4" t="s">
        <v>279</v>
      </c>
      <c r="C82" s="39" t="s">
        <v>336</v>
      </c>
      <c r="D82" s="5">
        <v>10162</v>
      </c>
      <c r="E82" s="10" t="s">
        <v>101</v>
      </c>
      <c r="F82" s="33" t="s">
        <v>57</v>
      </c>
      <c r="G82" s="72" t="s">
        <v>650</v>
      </c>
      <c r="I82" s="45" t="s">
        <v>337</v>
      </c>
    </row>
    <row r="83" spans="1:9" ht="59.25" hidden="1" customHeight="1" x14ac:dyDescent="0.2">
      <c r="A83" s="12">
        <v>8</v>
      </c>
      <c r="B83" s="4" t="s">
        <v>280</v>
      </c>
      <c r="C83" s="7" t="s">
        <v>297</v>
      </c>
      <c r="D83" s="5">
        <v>7769</v>
      </c>
      <c r="E83" s="10" t="s">
        <v>101</v>
      </c>
      <c r="F83" s="59" t="s">
        <v>28</v>
      </c>
      <c r="G83" s="10"/>
      <c r="I83" s="34" t="s">
        <v>324</v>
      </c>
    </row>
    <row r="84" spans="1:9" ht="59.25" hidden="1" customHeight="1" x14ac:dyDescent="0.2">
      <c r="A84" s="12">
        <v>9</v>
      </c>
      <c r="B84" s="4" t="s">
        <v>281</v>
      </c>
      <c r="C84" s="7" t="s">
        <v>298</v>
      </c>
      <c r="D84" s="5">
        <v>5453</v>
      </c>
      <c r="E84" s="10" t="s">
        <v>101</v>
      </c>
      <c r="F84" s="59" t="s">
        <v>30</v>
      </c>
      <c r="G84" s="10"/>
      <c r="I84" s="34" t="s">
        <v>325</v>
      </c>
    </row>
    <row r="85" spans="1:9" ht="59.25" hidden="1" customHeight="1" x14ac:dyDescent="0.2">
      <c r="A85" s="12">
        <v>10</v>
      </c>
      <c r="B85" s="4" t="s">
        <v>282</v>
      </c>
      <c r="C85" s="7" t="s">
        <v>299</v>
      </c>
      <c r="D85" s="5">
        <v>1909</v>
      </c>
      <c r="E85" s="10" t="s">
        <v>101</v>
      </c>
      <c r="F85" s="59" t="s">
        <v>58</v>
      </c>
      <c r="G85" s="10"/>
      <c r="I85" s="34" t="s">
        <v>326</v>
      </c>
    </row>
    <row r="86" spans="1:9" ht="59.25" hidden="1" customHeight="1" x14ac:dyDescent="0.2">
      <c r="A86" s="12">
        <v>11</v>
      </c>
      <c r="B86" s="4" t="s">
        <v>283</v>
      </c>
      <c r="C86" s="39" t="s">
        <v>338</v>
      </c>
      <c r="D86" s="5">
        <v>9651</v>
      </c>
      <c r="E86" s="10" t="s">
        <v>101</v>
      </c>
      <c r="F86" s="59" t="s">
        <v>30</v>
      </c>
      <c r="G86" s="10"/>
      <c r="I86" s="45" t="s">
        <v>339</v>
      </c>
    </row>
    <row r="87" spans="1:9" ht="59.25" hidden="1" customHeight="1" x14ac:dyDescent="0.2">
      <c r="A87" s="12">
        <v>12</v>
      </c>
      <c r="B87" s="4" t="s">
        <v>284</v>
      </c>
      <c r="C87" s="7" t="s">
        <v>300</v>
      </c>
      <c r="D87" s="5">
        <v>3623</v>
      </c>
      <c r="E87" s="10" t="s">
        <v>101</v>
      </c>
      <c r="F87" s="33" t="s">
        <v>15</v>
      </c>
      <c r="G87" s="10"/>
      <c r="I87" s="34" t="s">
        <v>327</v>
      </c>
    </row>
    <row r="88" spans="1:9" ht="59.25" hidden="1" customHeight="1" x14ac:dyDescent="0.2">
      <c r="A88" s="12">
        <v>13</v>
      </c>
      <c r="B88" s="4" t="s">
        <v>285</v>
      </c>
      <c r="C88" s="7" t="s">
        <v>301</v>
      </c>
      <c r="D88" s="5">
        <v>832</v>
      </c>
      <c r="E88" s="10" t="s">
        <v>101</v>
      </c>
      <c r="F88" s="58" t="s">
        <v>43</v>
      </c>
      <c r="G88" s="10"/>
      <c r="I88" s="34" t="s">
        <v>328</v>
      </c>
    </row>
    <row r="89" spans="1:9" ht="59.25" hidden="1" customHeight="1" x14ac:dyDescent="0.2">
      <c r="A89" s="12">
        <v>14</v>
      </c>
      <c r="B89" s="4" t="s">
        <v>287</v>
      </c>
      <c r="C89" s="7" t="s">
        <v>302</v>
      </c>
      <c r="D89" s="5">
        <v>4225</v>
      </c>
      <c r="E89" s="10" t="s">
        <v>101</v>
      </c>
      <c r="F89" s="59" t="s">
        <v>9</v>
      </c>
      <c r="G89" s="10"/>
      <c r="I89" s="34" t="s">
        <v>329</v>
      </c>
    </row>
    <row r="90" spans="1:9" ht="59.25" hidden="1" customHeight="1" x14ac:dyDescent="0.2">
      <c r="A90" s="12">
        <v>15</v>
      </c>
      <c r="B90" s="4" t="s">
        <v>288</v>
      </c>
      <c r="C90" s="7" t="s">
        <v>303</v>
      </c>
      <c r="D90" s="5">
        <v>10933</v>
      </c>
      <c r="E90" s="10" t="s">
        <v>101</v>
      </c>
      <c r="F90" s="33" t="s">
        <v>57</v>
      </c>
      <c r="G90" s="72" t="s">
        <v>650</v>
      </c>
      <c r="I90" s="36" t="s">
        <v>330</v>
      </c>
    </row>
    <row r="91" spans="1:9" ht="59.25" hidden="1" customHeight="1" x14ac:dyDescent="0.2">
      <c r="A91" s="12">
        <v>16</v>
      </c>
      <c r="B91" s="4" t="s">
        <v>286</v>
      </c>
      <c r="C91" s="7" t="s">
        <v>304</v>
      </c>
      <c r="D91" s="5">
        <v>1566</v>
      </c>
      <c r="E91" s="10" t="s">
        <v>101</v>
      </c>
      <c r="F91" s="59" t="s">
        <v>28</v>
      </c>
      <c r="G91" s="10"/>
      <c r="I91" s="34" t="s">
        <v>331</v>
      </c>
    </row>
    <row r="92" spans="1:9" ht="59.25" hidden="1" customHeight="1" x14ac:dyDescent="0.2">
      <c r="A92" s="12">
        <v>17</v>
      </c>
      <c r="B92" s="4" t="s">
        <v>289</v>
      </c>
      <c r="C92" s="7" t="s">
        <v>305</v>
      </c>
      <c r="D92" s="5">
        <v>3056</v>
      </c>
      <c r="E92" s="10" t="s">
        <v>101</v>
      </c>
      <c r="F92" s="59" t="s">
        <v>7</v>
      </c>
      <c r="G92" s="10"/>
      <c r="I92" s="36" t="s">
        <v>332</v>
      </c>
    </row>
    <row r="93" spans="1:9" ht="59.25" hidden="1" customHeight="1" x14ac:dyDescent="0.2">
      <c r="A93" s="12">
        <v>18</v>
      </c>
      <c r="B93" s="4" t="s">
        <v>289</v>
      </c>
      <c r="C93" s="7" t="s">
        <v>306</v>
      </c>
      <c r="D93" s="5">
        <v>7997</v>
      </c>
      <c r="E93" s="10" t="s">
        <v>101</v>
      </c>
      <c r="F93" s="59" t="s">
        <v>7</v>
      </c>
      <c r="G93" s="10"/>
      <c r="I93" s="36" t="s">
        <v>333</v>
      </c>
    </row>
    <row r="94" spans="1:9" ht="59.25" hidden="1" customHeight="1" x14ac:dyDescent="0.2">
      <c r="A94" s="12">
        <v>19</v>
      </c>
      <c r="B94" s="4" t="s">
        <v>290</v>
      </c>
      <c r="C94" s="7" t="s">
        <v>307</v>
      </c>
      <c r="D94" s="5">
        <v>1621</v>
      </c>
      <c r="E94" s="10" t="s">
        <v>101</v>
      </c>
      <c r="F94" s="33" t="s">
        <v>57</v>
      </c>
      <c r="G94" s="10"/>
      <c r="I94" s="36" t="s">
        <v>334</v>
      </c>
    </row>
    <row r="95" spans="1:9" ht="59.25" hidden="1" customHeight="1" x14ac:dyDescent="0.2">
      <c r="A95" s="12">
        <v>20</v>
      </c>
      <c r="B95" s="4" t="s">
        <v>291</v>
      </c>
      <c r="C95" s="7" t="s">
        <v>308</v>
      </c>
      <c r="D95" s="5">
        <v>28300</v>
      </c>
      <c r="E95" s="10" t="s">
        <v>101</v>
      </c>
      <c r="F95" s="59" t="s">
        <v>28</v>
      </c>
      <c r="G95" s="10"/>
      <c r="I95" s="34" t="s">
        <v>335</v>
      </c>
    </row>
    <row r="96" spans="1:9" ht="59.25" hidden="1" customHeight="1" x14ac:dyDescent="0.2">
      <c r="A96" s="37">
        <v>1</v>
      </c>
      <c r="B96" s="18" t="s">
        <v>312</v>
      </c>
      <c r="C96" s="42" t="s">
        <v>311</v>
      </c>
      <c r="D96" s="43">
        <v>160000</v>
      </c>
      <c r="E96" s="18" t="s">
        <v>68</v>
      </c>
      <c r="F96" s="32" t="s">
        <v>32</v>
      </c>
      <c r="G96" s="18" t="s">
        <v>310</v>
      </c>
      <c r="I96" s="28" t="str">
        <f t="shared" si="0"/>
        <v>Комплекс работ по ремонту подъезда №2 МЖД по адресу: г. Калуга,  ул. М. Жукова, д. 37</v>
      </c>
    </row>
    <row r="97" spans="1:9" ht="59.25" hidden="1" customHeight="1" x14ac:dyDescent="0.2">
      <c r="A97" s="37">
        <v>2</v>
      </c>
      <c r="B97" s="18" t="s">
        <v>314</v>
      </c>
      <c r="C97" s="42" t="s">
        <v>316</v>
      </c>
      <c r="D97" s="43">
        <v>4454</v>
      </c>
      <c r="E97" s="18" t="s">
        <v>157</v>
      </c>
      <c r="F97" s="32" t="s">
        <v>42</v>
      </c>
      <c r="G97" s="18" t="s">
        <v>313</v>
      </c>
      <c r="I97" s="16"/>
    </row>
    <row r="98" spans="1:9" ht="59.25" hidden="1" customHeight="1" x14ac:dyDescent="0.2">
      <c r="A98" s="37">
        <v>3</v>
      </c>
      <c r="B98" s="18" t="s">
        <v>314</v>
      </c>
      <c r="C98" s="42" t="s">
        <v>317</v>
      </c>
      <c r="D98" s="43">
        <v>820</v>
      </c>
      <c r="E98" s="18" t="s">
        <v>157</v>
      </c>
      <c r="F98" s="32" t="s">
        <v>13</v>
      </c>
      <c r="G98" s="18" t="s">
        <v>315</v>
      </c>
      <c r="I98" s="16"/>
    </row>
    <row r="99" spans="1:9" ht="59.25" hidden="1" customHeight="1" x14ac:dyDescent="0.2">
      <c r="A99" s="12">
        <v>1</v>
      </c>
      <c r="B99" s="4" t="s">
        <v>340</v>
      </c>
      <c r="C99" s="7" t="s">
        <v>352</v>
      </c>
      <c r="D99" s="5">
        <v>48941</v>
      </c>
      <c r="E99" s="10" t="s">
        <v>101</v>
      </c>
      <c r="F99" s="59" t="s">
        <v>37</v>
      </c>
      <c r="G99" s="10"/>
      <c r="I99" s="34" t="s">
        <v>384</v>
      </c>
    </row>
    <row r="100" spans="1:9" ht="134.25" hidden="1" customHeight="1" x14ac:dyDescent="0.2">
      <c r="A100" s="12">
        <v>2</v>
      </c>
      <c r="B100" s="4" t="s">
        <v>359</v>
      </c>
      <c r="C100" s="7" t="s">
        <v>353</v>
      </c>
      <c r="D100" s="5">
        <v>5553</v>
      </c>
      <c r="E100" s="10" t="s">
        <v>101</v>
      </c>
      <c r="F100" s="58" t="s">
        <v>13</v>
      </c>
      <c r="G100" s="10"/>
      <c r="I100" s="34" t="s">
        <v>385</v>
      </c>
    </row>
    <row r="101" spans="1:9" ht="59.25" hidden="1" customHeight="1" x14ac:dyDescent="0.2">
      <c r="A101" s="12">
        <v>3</v>
      </c>
      <c r="B101" s="4" t="s">
        <v>341</v>
      </c>
      <c r="C101" s="7" t="s">
        <v>354</v>
      </c>
      <c r="D101" s="5">
        <v>2272</v>
      </c>
      <c r="E101" s="10" t="s">
        <v>101</v>
      </c>
      <c r="F101" s="33" t="s">
        <v>38</v>
      </c>
      <c r="G101" s="10"/>
      <c r="I101" s="34" t="s">
        <v>386</v>
      </c>
    </row>
    <row r="102" spans="1:9" ht="59.25" hidden="1" customHeight="1" x14ac:dyDescent="0.2">
      <c r="A102" s="12">
        <v>4</v>
      </c>
      <c r="B102" s="4" t="s">
        <v>342</v>
      </c>
      <c r="C102" s="7" t="s">
        <v>364</v>
      </c>
      <c r="D102" s="5">
        <v>7899</v>
      </c>
      <c r="E102" s="10" t="s">
        <v>101</v>
      </c>
      <c r="F102" s="33" t="s">
        <v>42</v>
      </c>
      <c r="G102" s="10"/>
      <c r="I102" s="34" t="s">
        <v>387</v>
      </c>
    </row>
    <row r="103" spans="1:9" ht="59.25" hidden="1" customHeight="1" x14ac:dyDescent="0.2">
      <c r="A103" s="12">
        <v>5</v>
      </c>
      <c r="B103" s="4" t="s">
        <v>343</v>
      </c>
      <c r="C103" s="7" t="s">
        <v>361</v>
      </c>
      <c r="D103" s="5">
        <v>1508</v>
      </c>
      <c r="E103" s="10" t="s">
        <v>101</v>
      </c>
      <c r="F103" s="59" t="s">
        <v>16</v>
      </c>
      <c r="G103" s="10"/>
      <c r="I103" s="34" t="s">
        <v>388</v>
      </c>
    </row>
    <row r="104" spans="1:9" ht="59.25" hidden="1" customHeight="1" x14ac:dyDescent="0.2">
      <c r="A104" s="12">
        <v>6</v>
      </c>
      <c r="B104" s="4" t="s">
        <v>343</v>
      </c>
      <c r="C104" s="7" t="s">
        <v>362</v>
      </c>
      <c r="D104" s="5">
        <v>1358</v>
      </c>
      <c r="E104" s="10" t="s">
        <v>101</v>
      </c>
      <c r="F104" s="59" t="s">
        <v>6</v>
      </c>
      <c r="G104" s="10"/>
      <c r="I104" s="34" t="s">
        <v>389</v>
      </c>
    </row>
    <row r="105" spans="1:9" ht="59.25" hidden="1" customHeight="1" x14ac:dyDescent="0.2">
      <c r="A105" s="12">
        <v>7</v>
      </c>
      <c r="B105" s="4" t="s">
        <v>344</v>
      </c>
      <c r="C105" s="7" t="s">
        <v>363</v>
      </c>
      <c r="D105" s="5">
        <v>1358</v>
      </c>
      <c r="E105" s="10" t="s">
        <v>101</v>
      </c>
      <c r="F105" s="58" t="s">
        <v>23</v>
      </c>
      <c r="G105" s="10"/>
      <c r="I105" s="34" t="s">
        <v>390</v>
      </c>
    </row>
    <row r="106" spans="1:9" ht="59.25" hidden="1" customHeight="1" x14ac:dyDescent="0.2">
      <c r="A106" s="12">
        <v>8</v>
      </c>
      <c r="B106" s="4" t="s">
        <v>345</v>
      </c>
      <c r="C106" s="7" t="s">
        <v>365</v>
      </c>
      <c r="D106" s="5">
        <v>3586</v>
      </c>
      <c r="E106" s="10" t="s">
        <v>101</v>
      </c>
      <c r="F106" s="58" t="s">
        <v>23</v>
      </c>
      <c r="G106" s="10"/>
      <c r="I106" s="34" t="s">
        <v>391</v>
      </c>
    </row>
    <row r="107" spans="1:9" ht="59.25" hidden="1" customHeight="1" x14ac:dyDescent="0.2">
      <c r="A107" s="12">
        <v>9</v>
      </c>
      <c r="B107" s="4" t="s">
        <v>346</v>
      </c>
      <c r="C107" s="7" t="s">
        <v>366</v>
      </c>
      <c r="D107" s="5">
        <v>8060</v>
      </c>
      <c r="E107" s="10" t="s">
        <v>101</v>
      </c>
      <c r="F107" s="59" t="s">
        <v>37</v>
      </c>
      <c r="G107" s="10"/>
      <c r="I107" s="34" t="s">
        <v>392</v>
      </c>
    </row>
    <row r="108" spans="1:9" ht="77.25" hidden="1" customHeight="1" x14ac:dyDescent="0.2">
      <c r="A108" s="12">
        <v>10</v>
      </c>
      <c r="B108" s="4" t="s">
        <v>347</v>
      </c>
      <c r="C108" s="7" t="s">
        <v>355</v>
      </c>
      <c r="D108" s="5">
        <v>4715</v>
      </c>
      <c r="E108" s="10" t="s">
        <v>101</v>
      </c>
      <c r="F108" s="59" t="s">
        <v>61</v>
      </c>
      <c r="G108" s="10"/>
      <c r="I108" s="34" t="s">
        <v>393</v>
      </c>
    </row>
    <row r="109" spans="1:9" ht="59.25" hidden="1" customHeight="1" x14ac:dyDescent="0.2">
      <c r="A109" s="12">
        <v>11</v>
      </c>
      <c r="B109" s="4" t="s">
        <v>348</v>
      </c>
      <c r="C109" s="7" t="s">
        <v>367</v>
      </c>
      <c r="D109" s="5">
        <v>3236</v>
      </c>
      <c r="E109" s="10" t="s">
        <v>101</v>
      </c>
      <c r="F109" s="58" t="s">
        <v>23</v>
      </c>
      <c r="G109" s="10"/>
      <c r="I109" s="34" t="s">
        <v>394</v>
      </c>
    </row>
    <row r="110" spans="1:9" ht="113.25" hidden="1" customHeight="1" x14ac:dyDescent="0.2">
      <c r="A110" s="12">
        <v>12</v>
      </c>
      <c r="B110" s="4" t="s">
        <v>349</v>
      </c>
      <c r="C110" s="6" t="s">
        <v>358</v>
      </c>
      <c r="D110" s="5">
        <v>41375</v>
      </c>
      <c r="E110" s="10" t="s">
        <v>101</v>
      </c>
      <c r="F110" s="59" t="s">
        <v>61</v>
      </c>
      <c r="G110" s="10"/>
      <c r="I110" s="34" t="s">
        <v>395</v>
      </c>
    </row>
    <row r="111" spans="1:9" ht="59.25" hidden="1" customHeight="1" x14ac:dyDescent="0.2">
      <c r="A111" s="12">
        <v>13</v>
      </c>
      <c r="B111" s="4" t="s">
        <v>350</v>
      </c>
      <c r="C111" s="7" t="s">
        <v>368</v>
      </c>
      <c r="D111" s="5">
        <v>15183</v>
      </c>
      <c r="E111" s="10" t="s">
        <v>101</v>
      </c>
      <c r="F111" s="58" t="s">
        <v>23</v>
      </c>
      <c r="G111" s="10"/>
      <c r="I111" s="34" t="s">
        <v>396</v>
      </c>
    </row>
    <row r="112" spans="1:9" ht="59.25" hidden="1" customHeight="1" x14ac:dyDescent="0.2">
      <c r="A112" s="12">
        <v>14</v>
      </c>
      <c r="B112" s="4" t="s">
        <v>350</v>
      </c>
      <c r="C112" s="7" t="s">
        <v>369</v>
      </c>
      <c r="D112" s="5">
        <v>2263</v>
      </c>
      <c r="E112" s="10" t="s">
        <v>101</v>
      </c>
      <c r="F112" s="59" t="s">
        <v>30</v>
      </c>
      <c r="G112" s="10"/>
      <c r="I112" s="34" t="s">
        <v>397</v>
      </c>
    </row>
    <row r="113" spans="1:9" ht="59.25" hidden="1" customHeight="1" x14ac:dyDescent="0.2">
      <c r="A113" s="12">
        <v>15</v>
      </c>
      <c r="B113" s="4" t="s">
        <v>351</v>
      </c>
      <c r="C113" s="7" t="s">
        <v>370</v>
      </c>
      <c r="D113" s="5">
        <v>14973</v>
      </c>
      <c r="E113" s="10" t="s">
        <v>101</v>
      </c>
      <c r="F113" s="59" t="s">
        <v>30</v>
      </c>
      <c r="G113" s="10"/>
      <c r="I113" s="34" t="s">
        <v>398</v>
      </c>
    </row>
    <row r="114" spans="1:9" ht="59.25" hidden="1" customHeight="1" x14ac:dyDescent="0.2">
      <c r="A114" s="12">
        <v>16</v>
      </c>
      <c r="B114" s="4" t="s">
        <v>351</v>
      </c>
      <c r="C114" s="7" t="s">
        <v>371</v>
      </c>
      <c r="D114" s="5">
        <v>6481</v>
      </c>
      <c r="E114" s="10" t="s">
        <v>101</v>
      </c>
      <c r="F114" s="59" t="s">
        <v>27</v>
      </c>
      <c r="G114" s="10"/>
      <c r="I114" s="34" t="s">
        <v>399</v>
      </c>
    </row>
    <row r="115" spans="1:9" ht="59.25" hidden="1" customHeight="1" x14ac:dyDescent="0.2">
      <c r="A115" s="12">
        <v>17</v>
      </c>
      <c r="B115" s="4" t="s">
        <v>351</v>
      </c>
      <c r="C115" s="7" t="s">
        <v>372</v>
      </c>
      <c r="D115" s="5">
        <v>4736</v>
      </c>
      <c r="E115" s="10" t="s">
        <v>101</v>
      </c>
      <c r="F115" s="59" t="s">
        <v>36</v>
      </c>
      <c r="G115" s="10"/>
      <c r="I115" s="34" t="s">
        <v>400</v>
      </c>
    </row>
    <row r="116" spans="1:9" ht="72.75" hidden="1" customHeight="1" x14ac:dyDescent="0.2">
      <c r="A116" s="12">
        <v>18</v>
      </c>
      <c r="B116" s="4" t="s">
        <v>360</v>
      </c>
      <c r="C116" s="7" t="s">
        <v>357</v>
      </c>
      <c r="D116" s="5">
        <v>11297</v>
      </c>
      <c r="E116" s="10" t="s">
        <v>101</v>
      </c>
      <c r="F116" s="59" t="s">
        <v>53</v>
      </c>
      <c r="G116" s="10"/>
      <c r="I116" s="34" t="s">
        <v>401</v>
      </c>
    </row>
    <row r="117" spans="1:9" ht="59.25" hidden="1" customHeight="1" x14ac:dyDescent="0.2">
      <c r="A117" s="12">
        <v>19</v>
      </c>
      <c r="B117" s="4" t="s">
        <v>382</v>
      </c>
      <c r="C117" s="7" t="s">
        <v>356</v>
      </c>
      <c r="D117" s="5">
        <v>1449</v>
      </c>
      <c r="E117" s="10" t="s">
        <v>101</v>
      </c>
      <c r="F117" s="59" t="s">
        <v>8</v>
      </c>
      <c r="G117" s="10"/>
      <c r="I117" s="34" t="s">
        <v>402</v>
      </c>
    </row>
    <row r="118" spans="1:9" ht="59.25" hidden="1" customHeight="1" x14ac:dyDescent="0.2">
      <c r="A118" s="37">
        <v>1</v>
      </c>
      <c r="B118" s="18" t="s">
        <v>375</v>
      </c>
      <c r="C118" s="42" t="s">
        <v>374</v>
      </c>
      <c r="D118" s="43">
        <v>211487.71</v>
      </c>
      <c r="E118" s="18" t="s">
        <v>66</v>
      </c>
      <c r="F118" s="32" t="s">
        <v>38</v>
      </c>
      <c r="G118" s="18" t="s">
        <v>373</v>
      </c>
      <c r="I118" s="28" t="str">
        <f t="shared" ref="I118" si="1">C118&amp;" МЖД по адресу: г. Калуга,  "&amp;F118</f>
        <v>Укладка керамогранитной плитки на этажах в подъездах №1, №3 МЖД по адресу: г. Калуга,  ул. Болотникова, д. 10</v>
      </c>
    </row>
    <row r="119" spans="1:9" ht="59.25" customHeight="1" x14ac:dyDescent="0.2">
      <c r="A119" s="37">
        <v>2</v>
      </c>
      <c r="B119" s="18" t="s">
        <v>378</v>
      </c>
      <c r="C119" s="42" t="s">
        <v>377</v>
      </c>
      <c r="D119" s="43">
        <v>9500</v>
      </c>
      <c r="E119" s="18" t="s">
        <v>67</v>
      </c>
      <c r="F119" s="32" t="s">
        <v>4</v>
      </c>
      <c r="G119" s="18" t="s">
        <v>376</v>
      </c>
      <c r="I119" s="16"/>
    </row>
    <row r="120" spans="1:9" ht="59.25" hidden="1" customHeight="1" x14ac:dyDescent="0.2">
      <c r="A120" s="37">
        <v>3</v>
      </c>
      <c r="B120" s="18" t="s">
        <v>381</v>
      </c>
      <c r="C120" s="42" t="s">
        <v>380</v>
      </c>
      <c r="D120" s="43">
        <f>9498.6+1711+400</f>
        <v>11609.6</v>
      </c>
      <c r="E120" s="18" t="s">
        <v>157</v>
      </c>
      <c r="F120" s="32" t="s">
        <v>55</v>
      </c>
      <c r="G120" s="18" t="s">
        <v>379</v>
      </c>
      <c r="I120" s="16"/>
    </row>
    <row r="121" spans="1:9" ht="59.25" customHeight="1" x14ac:dyDescent="0.2">
      <c r="A121" s="37">
        <v>4</v>
      </c>
      <c r="B121" s="18" t="s">
        <v>382</v>
      </c>
      <c r="C121" s="42" t="s">
        <v>383</v>
      </c>
      <c r="D121" s="43">
        <v>34000</v>
      </c>
      <c r="E121" s="18" t="s">
        <v>67</v>
      </c>
      <c r="F121" s="32" t="s">
        <v>8</v>
      </c>
      <c r="G121" s="18" t="s">
        <v>414</v>
      </c>
      <c r="I121" s="16"/>
    </row>
    <row r="122" spans="1:9" ht="59.25" hidden="1" customHeight="1" x14ac:dyDescent="0.2">
      <c r="A122" s="12">
        <v>1</v>
      </c>
      <c r="B122" s="4" t="s">
        <v>415</v>
      </c>
      <c r="C122" s="7" t="s">
        <v>429</v>
      </c>
      <c r="D122" s="5">
        <v>7515</v>
      </c>
      <c r="E122" s="10" t="s">
        <v>101</v>
      </c>
      <c r="F122" s="59" t="s">
        <v>20</v>
      </c>
      <c r="G122" s="10"/>
      <c r="I122" s="36" t="s">
        <v>461</v>
      </c>
    </row>
    <row r="123" spans="1:9" ht="59.25" hidden="1" customHeight="1" x14ac:dyDescent="0.2">
      <c r="A123" s="12">
        <v>2</v>
      </c>
      <c r="B123" s="4" t="s">
        <v>415</v>
      </c>
      <c r="C123" s="7" t="s">
        <v>431</v>
      </c>
      <c r="D123" s="5">
        <v>1276</v>
      </c>
      <c r="E123" s="10" t="s">
        <v>101</v>
      </c>
      <c r="F123" s="59" t="s">
        <v>30</v>
      </c>
      <c r="G123" s="10"/>
      <c r="I123" s="36" t="s">
        <v>462</v>
      </c>
    </row>
    <row r="124" spans="1:9" ht="59.25" hidden="1" customHeight="1" x14ac:dyDescent="0.2">
      <c r="A124" s="12">
        <v>3</v>
      </c>
      <c r="B124" s="4" t="s">
        <v>416</v>
      </c>
      <c r="C124" s="7" t="s">
        <v>432</v>
      </c>
      <c r="D124" s="5">
        <v>41902</v>
      </c>
      <c r="E124" s="10" t="s">
        <v>101</v>
      </c>
      <c r="F124" s="59" t="s">
        <v>6</v>
      </c>
      <c r="G124" s="10"/>
      <c r="I124" s="34" t="s">
        <v>463</v>
      </c>
    </row>
    <row r="125" spans="1:9" ht="59.25" hidden="1" customHeight="1" x14ac:dyDescent="0.2">
      <c r="A125" s="12">
        <v>4</v>
      </c>
      <c r="B125" s="4" t="s">
        <v>417</v>
      </c>
      <c r="C125" s="7" t="s">
        <v>433</v>
      </c>
      <c r="D125" s="5">
        <v>44532</v>
      </c>
      <c r="E125" s="10" t="s">
        <v>101</v>
      </c>
      <c r="F125" s="59" t="s">
        <v>8</v>
      </c>
      <c r="G125" s="10"/>
      <c r="I125" s="34" t="s">
        <v>464</v>
      </c>
    </row>
    <row r="126" spans="1:9" ht="59.25" hidden="1" customHeight="1" x14ac:dyDescent="0.2">
      <c r="A126" s="12">
        <v>5</v>
      </c>
      <c r="B126" s="4" t="s">
        <v>418</v>
      </c>
      <c r="C126" s="7" t="s">
        <v>434</v>
      </c>
      <c r="D126" s="5">
        <v>14860</v>
      </c>
      <c r="E126" s="10" t="s">
        <v>101</v>
      </c>
      <c r="F126" s="59" t="s">
        <v>7</v>
      </c>
      <c r="G126" s="10"/>
      <c r="I126" s="36" t="s">
        <v>465</v>
      </c>
    </row>
    <row r="127" spans="1:9" ht="59.25" hidden="1" customHeight="1" x14ac:dyDescent="0.2">
      <c r="A127" s="12">
        <v>6</v>
      </c>
      <c r="B127" s="4" t="s">
        <v>419</v>
      </c>
      <c r="C127" s="7" t="s">
        <v>435</v>
      </c>
      <c r="D127" s="5">
        <v>6266</v>
      </c>
      <c r="E127" s="10" t="s">
        <v>101</v>
      </c>
      <c r="F127" s="33" t="s">
        <v>18</v>
      </c>
      <c r="G127" s="10"/>
      <c r="I127" s="34" t="s">
        <v>466</v>
      </c>
    </row>
    <row r="128" spans="1:9" ht="59.25" hidden="1" customHeight="1" x14ac:dyDescent="0.2">
      <c r="A128" s="12">
        <v>7</v>
      </c>
      <c r="B128" s="4" t="s">
        <v>420</v>
      </c>
      <c r="C128" s="7" t="s">
        <v>78</v>
      </c>
      <c r="D128" s="5">
        <v>1914</v>
      </c>
      <c r="E128" s="10" t="s">
        <v>101</v>
      </c>
      <c r="F128" s="33" t="s">
        <v>35</v>
      </c>
      <c r="G128" s="10"/>
      <c r="I128" s="36" t="s">
        <v>467</v>
      </c>
    </row>
    <row r="129" spans="1:9" ht="59.25" hidden="1" customHeight="1" x14ac:dyDescent="0.2">
      <c r="A129" s="12">
        <v>8</v>
      </c>
      <c r="B129" s="4" t="s">
        <v>421</v>
      </c>
      <c r="C129" s="7" t="s">
        <v>436</v>
      </c>
      <c r="D129" s="5">
        <v>5072</v>
      </c>
      <c r="E129" s="10" t="s">
        <v>101</v>
      </c>
      <c r="F129" s="59" t="s">
        <v>16</v>
      </c>
      <c r="G129" s="10"/>
      <c r="I129" s="34" t="s">
        <v>468</v>
      </c>
    </row>
    <row r="130" spans="1:9" ht="59.25" hidden="1" customHeight="1" x14ac:dyDescent="0.2">
      <c r="A130" s="12">
        <v>9</v>
      </c>
      <c r="B130" s="4" t="s">
        <v>421</v>
      </c>
      <c r="C130" s="7" t="s">
        <v>437</v>
      </c>
      <c r="D130" s="5">
        <v>26501</v>
      </c>
      <c r="E130" s="10" t="s">
        <v>101</v>
      </c>
      <c r="F130" s="59" t="s">
        <v>6</v>
      </c>
      <c r="G130" s="10"/>
      <c r="I130" s="34" t="s">
        <v>469</v>
      </c>
    </row>
    <row r="131" spans="1:9" ht="59.25" hidden="1" customHeight="1" x14ac:dyDescent="0.2">
      <c r="A131" s="12">
        <v>10</v>
      </c>
      <c r="B131" s="4" t="s">
        <v>422</v>
      </c>
      <c r="C131" s="7" t="s">
        <v>438</v>
      </c>
      <c r="D131" s="5">
        <v>1540</v>
      </c>
      <c r="E131" s="10" t="s">
        <v>101</v>
      </c>
      <c r="F131" s="59" t="s">
        <v>16</v>
      </c>
      <c r="G131" s="10"/>
      <c r="I131" s="34" t="s">
        <v>470</v>
      </c>
    </row>
    <row r="132" spans="1:9" ht="59.25" hidden="1" customHeight="1" x14ac:dyDescent="0.2">
      <c r="A132" s="12">
        <v>11</v>
      </c>
      <c r="B132" s="4" t="s">
        <v>423</v>
      </c>
      <c r="C132" s="7" t="s">
        <v>439</v>
      </c>
      <c r="D132" s="5">
        <v>33015</v>
      </c>
      <c r="E132" s="10" t="s">
        <v>101</v>
      </c>
      <c r="F132" s="59" t="s">
        <v>6</v>
      </c>
      <c r="G132" s="10"/>
      <c r="I132" s="34" t="s">
        <v>471</v>
      </c>
    </row>
    <row r="133" spans="1:9" ht="59.25" hidden="1" customHeight="1" x14ac:dyDescent="0.2">
      <c r="A133" s="12">
        <v>12</v>
      </c>
      <c r="B133" s="4" t="s">
        <v>424</v>
      </c>
      <c r="C133" s="7" t="s">
        <v>440</v>
      </c>
      <c r="D133" s="5">
        <v>1760</v>
      </c>
      <c r="E133" s="10" t="s">
        <v>101</v>
      </c>
      <c r="F133" s="59" t="s">
        <v>30</v>
      </c>
      <c r="G133" s="10"/>
      <c r="I133" s="36" t="s">
        <v>472</v>
      </c>
    </row>
    <row r="134" spans="1:9" ht="59.25" hidden="1" customHeight="1" x14ac:dyDescent="0.2">
      <c r="A134" s="12">
        <v>13</v>
      </c>
      <c r="B134" s="4" t="s">
        <v>481</v>
      </c>
      <c r="C134" s="7" t="s">
        <v>441</v>
      </c>
      <c r="D134" s="5">
        <v>1594</v>
      </c>
      <c r="E134" s="10" t="s">
        <v>101</v>
      </c>
      <c r="F134" s="33" t="s">
        <v>18</v>
      </c>
      <c r="G134" s="10"/>
      <c r="I134" s="34" t="s">
        <v>473</v>
      </c>
    </row>
    <row r="135" spans="1:9" ht="59.25" hidden="1" customHeight="1" x14ac:dyDescent="0.2">
      <c r="A135" s="12">
        <v>14</v>
      </c>
      <c r="B135" s="4" t="s">
        <v>425</v>
      </c>
      <c r="C135" s="7" t="s">
        <v>442</v>
      </c>
      <c r="D135" s="5">
        <v>36489</v>
      </c>
      <c r="E135" s="10" t="s">
        <v>101</v>
      </c>
      <c r="F135" s="59" t="s">
        <v>8</v>
      </c>
      <c r="G135" s="10"/>
      <c r="I135" s="34" t="s">
        <v>474</v>
      </c>
    </row>
    <row r="136" spans="1:9" ht="59.25" hidden="1" customHeight="1" x14ac:dyDescent="0.2">
      <c r="A136" s="12">
        <v>15</v>
      </c>
      <c r="B136" s="4" t="s">
        <v>426</v>
      </c>
      <c r="C136" s="7" t="s">
        <v>443</v>
      </c>
      <c r="D136" s="5">
        <v>11495</v>
      </c>
      <c r="E136" s="10" t="s">
        <v>101</v>
      </c>
      <c r="F136" s="58" t="s">
        <v>23</v>
      </c>
      <c r="G136" s="10"/>
      <c r="I136" s="34" t="s">
        <v>475</v>
      </c>
    </row>
    <row r="137" spans="1:9" ht="59.25" hidden="1" customHeight="1" x14ac:dyDescent="0.2">
      <c r="A137" s="12">
        <v>16</v>
      </c>
      <c r="B137" s="4" t="s">
        <v>426</v>
      </c>
      <c r="C137" s="7" t="s">
        <v>444</v>
      </c>
      <c r="D137" s="5">
        <v>11401</v>
      </c>
      <c r="E137" s="10" t="s">
        <v>101</v>
      </c>
      <c r="F137" s="59" t="s">
        <v>19</v>
      </c>
      <c r="G137" s="10"/>
      <c r="I137" s="34" t="s">
        <v>476</v>
      </c>
    </row>
    <row r="138" spans="1:9" ht="59.25" hidden="1" customHeight="1" x14ac:dyDescent="0.2">
      <c r="A138" s="12">
        <v>17</v>
      </c>
      <c r="B138" s="4" t="s">
        <v>427</v>
      </c>
      <c r="C138" s="7" t="s">
        <v>445</v>
      </c>
      <c r="D138" s="5">
        <v>2545</v>
      </c>
      <c r="E138" s="10" t="s">
        <v>101</v>
      </c>
      <c r="F138" s="59" t="s">
        <v>16</v>
      </c>
      <c r="G138" s="10"/>
      <c r="I138" s="34" t="s">
        <v>477</v>
      </c>
    </row>
    <row r="139" spans="1:9" ht="59.25" hidden="1" customHeight="1" x14ac:dyDescent="0.2">
      <c r="A139" s="12">
        <v>18</v>
      </c>
      <c r="B139" s="4" t="s">
        <v>427</v>
      </c>
      <c r="C139" s="7" t="s">
        <v>80</v>
      </c>
      <c r="D139" s="5">
        <v>4712</v>
      </c>
      <c r="E139" s="10" t="s">
        <v>101</v>
      </c>
      <c r="F139" s="59" t="s">
        <v>27</v>
      </c>
      <c r="G139" s="10"/>
      <c r="I139" s="34" t="s">
        <v>478</v>
      </c>
    </row>
    <row r="140" spans="1:9" ht="59.25" hidden="1" customHeight="1" x14ac:dyDescent="0.2">
      <c r="A140" s="12">
        <v>19</v>
      </c>
      <c r="B140" s="4" t="s">
        <v>427</v>
      </c>
      <c r="C140" s="7" t="s">
        <v>86</v>
      </c>
      <c r="D140" s="5">
        <v>1972</v>
      </c>
      <c r="E140" s="10" t="s">
        <v>101</v>
      </c>
      <c r="F140" s="33" t="s">
        <v>15</v>
      </c>
      <c r="G140" s="10"/>
      <c r="I140" s="34" t="s">
        <v>479</v>
      </c>
    </row>
    <row r="141" spans="1:9" ht="59.25" hidden="1" customHeight="1" x14ac:dyDescent="0.2">
      <c r="A141" s="12">
        <v>20</v>
      </c>
      <c r="B141" s="4" t="s">
        <v>428</v>
      </c>
      <c r="C141" s="7" t="s">
        <v>446</v>
      </c>
      <c r="D141" s="5">
        <v>8718</v>
      </c>
      <c r="E141" s="10" t="s">
        <v>101</v>
      </c>
      <c r="F141" s="59" t="s">
        <v>7</v>
      </c>
      <c r="G141" s="10"/>
      <c r="I141" s="36" t="s">
        <v>480</v>
      </c>
    </row>
    <row r="142" spans="1:9" ht="79.5" hidden="1" customHeight="1" x14ac:dyDescent="0.2">
      <c r="A142" s="37">
        <v>1</v>
      </c>
      <c r="B142" s="18" t="s">
        <v>450</v>
      </c>
      <c r="C142" s="42" t="s">
        <v>449</v>
      </c>
      <c r="D142" s="43">
        <v>21862.6</v>
      </c>
      <c r="E142" s="18" t="s">
        <v>448</v>
      </c>
      <c r="F142" s="32" t="s">
        <v>4</v>
      </c>
      <c r="G142" s="18" t="s">
        <v>447</v>
      </c>
      <c r="I142" s="28" t="str">
        <f t="shared" ref="I142:I147" si="2">C142&amp;" МЖД по адресу: г. Калуга,  "&amp;F142</f>
        <v>Замена фотобарьера на лифте установленном в подъезде №2 МЖД по адресу: г. Калуга,  ул. Чижевского, д. 25</v>
      </c>
    </row>
    <row r="143" spans="1:9" ht="91.5" hidden="1" customHeight="1" x14ac:dyDescent="0.2">
      <c r="A143" s="37">
        <v>2</v>
      </c>
      <c r="B143" s="18" t="s">
        <v>459</v>
      </c>
      <c r="C143" s="35" t="s">
        <v>452</v>
      </c>
      <c r="D143" s="43">
        <v>25100</v>
      </c>
      <c r="E143" s="18" t="s">
        <v>64</v>
      </c>
      <c r="F143" s="32" t="s">
        <v>7</v>
      </c>
      <c r="G143" s="18" t="s">
        <v>451</v>
      </c>
      <c r="I143" s="28" t="str">
        <f t="shared" si="2"/>
        <v>Услуги по поверке средств измерений (тепловычислитель ТМК-Н20 – 1шт, преобразователи расхода
МФ Ду50 – 2шт, комплект термосопротивлений – 1компл. ) входящих в состав теплосчетчика МЖД по адресу: г. Калуга,  ул. Баррикад, д. 139</v>
      </c>
    </row>
    <row r="144" spans="1:9" ht="59.25" customHeight="1" x14ac:dyDescent="0.2">
      <c r="A144" s="37">
        <v>3</v>
      </c>
      <c r="B144" s="18" t="s">
        <v>421</v>
      </c>
      <c r="C144" s="42" t="s">
        <v>454</v>
      </c>
      <c r="D144" s="43">
        <v>20000</v>
      </c>
      <c r="E144" s="18" t="s">
        <v>67</v>
      </c>
      <c r="F144" s="32" t="s">
        <v>19</v>
      </c>
      <c r="G144" s="18" t="s">
        <v>453</v>
      </c>
      <c r="I144" s="28" t="str">
        <f t="shared" si="2"/>
        <v>Опиловка и вывоз аварийного дерева  расположенного на придомовой территории МЖД по адресу: г. Калуга,  ул. Пролетарская, д. 159</v>
      </c>
    </row>
    <row r="145" spans="1:9" ht="59.25" customHeight="1" x14ac:dyDescent="0.2">
      <c r="A145" s="37">
        <v>4</v>
      </c>
      <c r="B145" s="18" t="s">
        <v>421</v>
      </c>
      <c r="C145" s="42" t="s">
        <v>454</v>
      </c>
      <c r="D145" s="43">
        <v>16500</v>
      </c>
      <c r="E145" s="18" t="s">
        <v>67</v>
      </c>
      <c r="F145" s="32" t="s">
        <v>20</v>
      </c>
      <c r="G145" s="18" t="s">
        <v>455</v>
      </c>
      <c r="I145" s="28" t="str">
        <f t="shared" si="2"/>
        <v>Опиловка и вывоз аварийного дерева  расположенного на придомовой территории МЖД по адресу: г. Калуга,  ул. М. Жукова, д. 15</v>
      </c>
    </row>
    <row r="146" spans="1:9" ht="59.25" hidden="1" customHeight="1" x14ac:dyDescent="0.2">
      <c r="A146" s="37">
        <v>5</v>
      </c>
      <c r="B146" s="18" t="s">
        <v>460</v>
      </c>
      <c r="C146" s="42" t="s">
        <v>245</v>
      </c>
      <c r="D146" s="43">
        <v>14983.42</v>
      </c>
      <c r="E146" s="18" t="s">
        <v>243</v>
      </c>
      <c r="F146" s="32" t="s">
        <v>7</v>
      </c>
      <c r="G146" s="18" t="s">
        <v>456</v>
      </c>
      <c r="I146" s="28" t="str">
        <f t="shared" si="2"/>
        <v>Заключение о техническом состоянии объекта капитального строительства  МЖД по адресу: г. Калуга,  ул. Баррикад, д. 139</v>
      </c>
    </row>
    <row r="147" spans="1:9" ht="59.25" hidden="1" customHeight="1" x14ac:dyDescent="0.2">
      <c r="A147" s="37">
        <v>6</v>
      </c>
      <c r="B147" s="18" t="s">
        <v>424</v>
      </c>
      <c r="C147" s="35" t="s">
        <v>458</v>
      </c>
      <c r="D147" s="18">
        <v>7911</v>
      </c>
      <c r="E147" s="18" t="s">
        <v>157</v>
      </c>
      <c r="F147" s="32" t="s">
        <v>43</v>
      </c>
      <c r="G147" s="18" t="s">
        <v>457</v>
      </c>
      <c r="I147" s="28" t="str">
        <f t="shared" si="2"/>
        <v>Прочистка газохода и 2-х вентканалов по стояку в квартире №1, пробивка отверстий 7шт.  МЖД по адресу: г. Калуга,  ул. Чехова, д. 13</v>
      </c>
    </row>
    <row r="148" spans="1:9" ht="59.25" hidden="1" customHeight="1" x14ac:dyDescent="0.2">
      <c r="A148" s="12">
        <v>1</v>
      </c>
      <c r="B148" s="4" t="s">
        <v>482</v>
      </c>
      <c r="C148" s="7" t="s">
        <v>495</v>
      </c>
      <c r="D148" s="5">
        <v>4682</v>
      </c>
      <c r="E148" s="10" t="s">
        <v>101</v>
      </c>
      <c r="F148" s="33" t="s">
        <v>15</v>
      </c>
      <c r="G148" s="10"/>
      <c r="I148" s="34" t="s">
        <v>582</v>
      </c>
    </row>
    <row r="149" spans="1:9" ht="59.25" hidden="1" customHeight="1" x14ac:dyDescent="0.2">
      <c r="A149" s="12">
        <v>2</v>
      </c>
      <c r="B149" s="4" t="s">
        <v>482</v>
      </c>
      <c r="C149" s="7" t="s">
        <v>496</v>
      </c>
      <c r="D149" s="5">
        <v>18850</v>
      </c>
      <c r="E149" s="10" t="s">
        <v>101</v>
      </c>
      <c r="F149" s="58" t="s">
        <v>23</v>
      </c>
      <c r="G149" s="10"/>
      <c r="I149" s="34" t="s">
        <v>583</v>
      </c>
    </row>
    <row r="150" spans="1:9" ht="59.25" hidden="1" customHeight="1" x14ac:dyDescent="0.2">
      <c r="A150" s="12">
        <v>3</v>
      </c>
      <c r="B150" s="4" t="s">
        <v>483</v>
      </c>
      <c r="C150" s="7" t="s">
        <v>497</v>
      </c>
      <c r="D150" s="5">
        <v>2389</v>
      </c>
      <c r="E150" s="10" t="s">
        <v>101</v>
      </c>
      <c r="F150" s="58" t="s">
        <v>43</v>
      </c>
      <c r="G150" s="10"/>
      <c r="I150" s="34" t="s">
        <v>584</v>
      </c>
    </row>
    <row r="151" spans="1:9" ht="59.25" hidden="1" customHeight="1" x14ac:dyDescent="0.2">
      <c r="A151" s="12">
        <v>4</v>
      </c>
      <c r="B151" s="4" t="s">
        <v>484</v>
      </c>
      <c r="C151" s="7" t="s">
        <v>498</v>
      </c>
      <c r="D151" s="5">
        <v>9831</v>
      </c>
      <c r="E151" s="10" t="s">
        <v>101</v>
      </c>
      <c r="F151" s="59" t="s">
        <v>7</v>
      </c>
      <c r="G151" s="10"/>
      <c r="I151" s="34" t="s">
        <v>585</v>
      </c>
    </row>
    <row r="152" spans="1:9" ht="59.25" hidden="1" customHeight="1" x14ac:dyDescent="0.2">
      <c r="A152" s="12">
        <v>5</v>
      </c>
      <c r="B152" s="4" t="s">
        <v>485</v>
      </c>
      <c r="C152" s="7" t="s">
        <v>499</v>
      </c>
      <c r="D152" s="5">
        <v>5590</v>
      </c>
      <c r="E152" s="10" t="s">
        <v>101</v>
      </c>
      <c r="F152" s="33" t="s">
        <v>14</v>
      </c>
      <c r="G152" s="10"/>
      <c r="I152" s="34" t="s">
        <v>586</v>
      </c>
    </row>
    <row r="153" spans="1:9" ht="59.25" hidden="1" customHeight="1" x14ac:dyDescent="0.2">
      <c r="A153" s="12">
        <v>6</v>
      </c>
      <c r="B153" s="4" t="s">
        <v>486</v>
      </c>
      <c r="C153" s="7" t="s">
        <v>500</v>
      </c>
      <c r="D153" s="5">
        <v>36373</v>
      </c>
      <c r="E153" s="10" t="s">
        <v>101</v>
      </c>
      <c r="F153" s="59" t="s">
        <v>8</v>
      </c>
      <c r="G153" s="10"/>
      <c r="I153" s="34" t="s">
        <v>587</v>
      </c>
    </row>
    <row r="154" spans="1:9" ht="59.25" hidden="1" customHeight="1" x14ac:dyDescent="0.2">
      <c r="A154" s="12">
        <v>7</v>
      </c>
      <c r="B154" s="4" t="s">
        <v>487</v>
      </c>
      <c r="C154" s="7" t="s">
        <v>501</v>
      </c>
      <c r="D154" s="5">
        <v>10211</v>
      </c>
      <c r="E154" s="10" t="s">
        <v>101</v>
      </c>
      <c r="F154" s="59" t="s">
        <v>44</v>
      </c>
      <c r="G154" s="10"/>
      <c r="I154" s="34" t="s">
        <v>588</v>
      </c>
    </row>
    <row r="155" spans="1:9" ht="59.25" hidden="1" customHeight="1" x14ac:dyDescent="0.2">
      <c r="A155" s="12">
        <v>8</v>
      </c>
      <c r="B155" s="4" t="s">
        <v>488</v>
      </c>
      <c r="C155" s="7" t="s">
        <v>502</v>
      </c>
      <c r="D155" s="5">
        <v>9126</v>
      </c>
      <c r="E155" s="10" t="s">
        <v>101</v>
      </c>
      <c r="F155" s="33" t="s">
        <v>18</v>
      </c>
      <c r="G155" s="10"/>
      <c r="I155" s="34" t="s">
        <v>589</v>
      </c>
    </row>
    <row r="156" spans="1:9" ht="59.25" hidden="1" customHeight="1" x14ac:dyDescent="0.2">
      <c r="A156" s="12">
        <v>9</v>
      </c>
      <c r="B156" s="4" t="s">
        <v>490</v>
      </c>
      <c r="C156" s="7" t="s">
        <v>503</v>
      </c>
      <c r="D156" s="5">
        <v>4424</v>
      </c>
      <c r="E156" s="10" t="s">
        <v>101</v>
      </c>
      <c r="F156" s="33" t="s">
        <v>18</v>
      </c>
      <c r="G156" s="10"/>
      <c r="I156" s="34" t="s">
        <v>590</v>
      </c>
    </row>
    <row r="157" spans="1:9" ht="59.25" hidden="1" customHeight="1" x14ac:dyDescent="0.2">
      <c r="A157" s="12">
        <v>10</v>
      </c>
      <c r="B157" s="4" t="s">
        <v>489</v>
      </c>
      <c r="C157" s="7" t="s">
        <v>504</v>
      </c>
      <c r="D157" s="5">
        <v>8446</v>
      </c>
      <c r="E157" s="10" t="s">
        <v>101</v>
      </c>
      <c r="F157" s="61" t="s">
        <v>48</v>
      </c>
      <c r="G157" s="10"/>
      <c r="I157" s="34" t="s">
        <v>591</v>
      </c>
    </row>
    <row r="158" spans="1:9" ht="59.25" hidden="1" customHeight="1" x14ac:dyDescent="0.2">
      <c r="A158" s="12">
        <v>11</v>
      </c>
      <c r="B158" s="4" t="s">
        <v>491</v>
      </c>
      <c r="C158" s="7" t="s">
        <v>505</v>
      </c>
      <c r="D158" s="5">
        <v>3557</v>
      </c>
      <c r="E158" s="10" t="s">
        <v>101</v>
      </c>
      <c r="F158" s="33" t="s">
        <v>57</v>
      </c>
      <c r="G158" s="10"/>
      <c r="I158" s="34" t="s">
        <v>592</v>
      </c>
    </row>
    <row r="159" spans="1:9" ht="59.25" hidden="1" customHeight="1" x14ac:dyDescent="0.2">
      <c r="A159" s="12">
        <v>12</v>
      </c>
      <c r="B159" s="4" t="s">
        <v>492</v>
      </c>
      <c r="C159" s="7" t="s">
        <v>506</v>
      </c>
      <c r="D159" s="5">
        <v>64982</v>
      </c>
      <c r="E159" s="10" t="s">
        <v>101</v>
      </c>
      <c r="F159" s="59" t="s">
        <v>20</v>
      </c>
      <c r="G159" s="10"/>
      <c r="I159" s="34" t="s">
        <v>593</v>
      </c>
    </row>
    <row r="160" spans="1:9" ht="59.25" hidden="1" customHeight="1" x14ac:dyDescent="0.2">
      <c r="A160" s="12">
        <v>13</v>
      </c>
      <c r="B160" s="4" t="s">
        <v>493</v>
      </c>
      <c r="C160" s="7" t="s">
        <v>507</v>
      </c>
      <c r="D160" s="5">
        <v>36459</v>
      </c>
      <c r="E160" s="10" t="s">
        <v>101</v>
      </c>
      <c r="F160" s="59" t="s">
        <v>16</v>
      </c>
      <c r="G160" s="10"/>
      <c r="I160" s="34" t="s">
        <v>594</v>
      </c>
    </row>
    <row r="161" spans="1:9" ht="59.25" hidden="1" customHeight="1" x14ac:dyDescent="0.2">
      <c r="A161" s="12">
        <v>14</v>
      </c>
      <c r="B161" s="4" t="s">
        <v>494</v>
      </c>
      <c r="C161" s="7" t="s">
        <v>508</v>
      </c>
      <c r="D161" s="5">
        <v>4320</v>
      </c>
      <c r="E161" s="10" t="s">
        <v>101</v>
      </c>
      <c r="F161" s="33" t="s">
        <v>32</v>
      </c>
      <c r="G161" s="10"/>
      <c r="I161" s="34" t="s">
        <v>595</v>
      </c>
    </row>
    <row r="162" spans="1:9" ht="59.25" hidden="1" customHeight="1" x14ac:dyDescent="0.2">
      <c r="A162" s="37">
        <v>1</v>
      </c>
      <c r="B162" s="18" t="s">
        <v>511</v>
      </c>
      <c r="C162" s="35" t="s">
        <v>510</v>
      </c>
      <c r="D162" s="43">
        <v>241925.46</v>
      </c>
      <c r="E162" s="18" t="s">
        <v>69</v>
      </c>
      <c r="F162" s="32" t="s">
        <v>7</v>
      </c>
      <c r="G162" s="18" t="s">
        <v>509</v>
      </c>
      <c r="I162" s="16"/>
    </row>
    <row r="163" spans="1:9" ht="59.25" customHeight="1" x14ac:dyDescent="0.2">
      <c r="A163" s="37">
        <v>2</v>
      </c>
      <c r="B163" s="18" t="s">
        <v>516</v>
      </c>
      <c r="C163" s="35" t="s">
        <v>517</v>
      </c>
      <c r="D163" s="43">
        <v>4000</v>
      </c>
      <c r="E163" s="18" t="s">
        <v>67</v>
      </c>
      <c r="F163" s="32" t="s">
        <v>45</v>
      </c>
      <c r="G163" s="18" t="s">
        <v>512</v>
      </c>
      <c r="I163" s="16"/>
    </row>
    <row r="164" spans="1:9" ht="59.25" customHeight="1" x14ac:dyDescent="0.2">
      <c r="A164" s="37">
        <v>3</v>
      </c>
      <c r="B164" s="18" t="s">
        <v>519</v>
      </c>
      <c r="C164" s="35" t="s">
        <v>518</v>
      </c>
      <c r="D164" s="43">
        <v>105000</v>
      </c>
      <c r="E164" s="18" t="s">
        <v>67</v>
      </c>
      <c r="F164" s="32" t="s">
        <v>18</v>
      </c>
      <c r="G164" s="18" t="s">
        <v>513</v>
      </c>
      <c r="I164" s="16"/>
    </row>
    <row r="165" spans="1:9" ht="59.25" customHeight="1" x14ac:dyDescent="0.2">
      <c r="A165" s="37">
        <v>4</v>
      </c>
      <c r="B165" s="18" t="s">
        <v>521</v>
      </c>
      <c r="C165" s="35" t="s">
        <v>651</v>
      </c>
      <c r="D165" s="43">
        <v>23000</v>
      </c>
      <c r="E165" s="18" t="s">
        <v>67</v>
      </c>
      <c r="F165" s="32" t="s">
        <v>43</v>
      </c>
      <c r="G165" s="18" t="s">
        <v>514</v>
      </c>
      <c r="I165" s="66"/>
    </row>
    <row r="166" spans="1:9" ht="59.25" customHeight="1" x14ac:dyDescent="0.2">
      <c r="A166" s="37">
        <v>5</v>
      </c>
      <c r="B166" s="18" t="s">
        <v>521</v>
      </c>
      <c r="C166" s="35" t="s">
        <v>520</v>
      </c>
      <c r="D166" s="43">
        <v>12000</v>
      </c>
      <c r="E166" s="18" t="s">
        <v>67</v>
      </c>
      <c r="F166" s="32" t="s">
        <v>31</v>
      </c>
      <c r="G166" s="18" t="s">
        <v>515</v>
      </c>
      <c r="I166" s="16"/>
    </row>
    <row r="167" spans="1:9" ht="59.25" hidden="1" customHeight="1" x14ac:dyDescent="0.2">
      <c r="A167" s="12">
        <v>1</v>
      </c>
      <c r="B167" s="4" t="s">
        <v>522</v>
      </c>
      <c r="C167" s="7" t="s">
        <v>538</v>
      </c>
      <c r="D167" s="5">
        <v>905</v>
      </c>
      <c r="E167" s="10" t="s">
        <v>101</v>
      </c>
      <c r="F167" s="59" t="s">
        <v>39</v>
      </c>
      <c r="G167" s="10"/>
      <c r="I167" s="34" t="s">
        <v>611</v>
      </c>
    </row>
    <row r="168" spans="1:9" ht="59.25" hidden="1" customHeight="1" x14ac:dyDescent="0.2">
      <c r="A168" s="12">
        <v>2</v>
      </c>
      <c r="B168" s="4" t="s">
        <v>523</v>
      </c>
      <c r="C168" s="7" t="s">
        <v>431</v>
      </c>
      <c r="D168" s="5">
        <v>1276</v>
      </c>
      <c r="E168" s="10" t="s">
        <v>101</v>
      </c>
      <c r="F168" s="33" t="s">
        <v>38</v>
      </c>
      <c r="G168" s="10"/>
      <c r="I168" s="34" t="s">
        <v>612</v>
      </c>
    </row>
    <row r="169" spans="1:9" ht="59.25" hidden="1" customHeight="1" x14ac:dyDescent="0.2">
      <c r="A169" s="12">
        <v>3</v>
      </c>
      <c r="B169" s="4" t="s">
        <v>524</v>
      </c>
      <c r="C169" s="7" t="s">
        <v>539</v>
      </c>
      <c r="D169" s="5">
        <v>1358</v>
      </c>
      <c r="E169" s="10" t="s">
        <v>101</v>
      </c>
      <c r="F169" s="33" t="s">
        <v>15</v>
      </c>
      <c r="G169" s="10"/>
      <c r="I169" s="34" t="s">
        <v>613</v>
      </c>
    </row>
    <row r="170" spans="1:9" ht="59.25" hidden="1" customHeight="1" x14ac:dyDescent="0.2">
      <c r="A170" s="12">
        <v>4</v>
      </c>
      <c r="B170" s="4" t="s">
        <v>524</v>
      </c>
      <c r="C170" s="6" t="s">
        <v>540</v>
      </c>
      <c r="D170" s="5">
        <v>2610</v>
      </c>
      <c r="E170" s="10" t="s">
        <v>101</v>
      </c>
      <c r="F170" s="59" t="s">
        <v>8</v>
      </c>
      <c r="G170" s="10"/>
      <c r="I170" s="34" t="s">
        <v>614</v>
      </c>
    </row>
    <row r="171" spans="1:9" ht="59.25" hidden="1" customHeight="1" x14ac:dyDescent="0.2">
      <c r="A171" s="12">
        <v>5</v>
      </c>
      <c r="B171" s="4" t="s">
        <v>525</v>
      </c>
      <c r="C171" s="7" t="s">
        <v>541</v>
      </c>
      <c r="D171" s="5">
        <v>1402</v>
      </c>
      <c r="E171" s="10" t="s">
        <v>101</v>
      </c>
      <c r="F171" s="59" t="s">
        <v>39</v>
      </c>
      <c r="G171" s="10"/>
      <c r="I171" s="34" t="s">
        <v>615</v>
      </c>
    </row>
    <row r="172" spans="1:9" ht="59.25" hidden="1" customHeight="1" x14ac:dyDescent="0.2">
      <c r="A172" s="12">
        <v>6</v>
      </c>
      <c r="B172" s="4" t="s">
        <v>526</v>
      </c>
      <c r="C172" s="7" t="s">
        <v>542</v>
      </c>
      <c r="D172" s="5">
        <v>3188</v>
      </c>
      <c r="E172" s="10" t="s">
        <v>101</v>
      </c>
      <c r="F172" s="59" t="s">
        <v>6</v>
      </c>
      <c r="G172" s="10"/>
      <c r="I172" s="34" t="s">
        <v>616</v>
      </c>
    </row>
    <row r="173" spans="1:9" ht="59.25" hidden="1" customHeight="1" x14ac:dyDescent="0.2">
      <c r="A173" s="12">
        <v>7</v>
      </c>
      <c r="B173" s="4" t="s">
        <v>527</v>
      </c>
      <c r="C173" s="7" t="s">
        <v>543</v>
      </c>
      <c r="D173" s="5">
        <v>44179</v>
      </c>
      <c r="E173" s="10" t="s">
        <v>101</v>
      </c>
      <c r="F173" s="33" t="s">
        <v>18</v>
      </c>
      <c r="G173" s="10"/>
      <c r="I173" s="34" t="s">
        <v>617</v>
      </c>
    </row>
    <row r="174" spans="1:9" ht="59.25" hidden="1" customHeight="1" x14ac:dyDescent="0.2">
      <c r="A174" s="12">
        <v>8</v>
      </c>
      <c r="B174" s="4" t="s">
        <v>527</v>
      </c>
      <c r="C174" s="7" t="s">
        <v>543</v>
      </c>
      <c r="D174" s="5">
        <v>33749</v>
      </c>
      <c r="E174" s="10" t="s">
        <v>101</v>
      </c>
      <c r="F174" s="58" t="s">
        <v>25</v>
      </c>
      <c r="G174" s="10"/>
      <c r="I174" s="34" t="s">
        <v>618</v>
      </c>
    </row>
    <row r="175" spans="1:9" ht="59.25" hidden="1" customHeight="1" x14ac:dyDescent="0.2">
      <c r="A175" s="12">
        <v>9</v>
      </c>
      <c r="B175" s="4" t="s">
        <v>527</v>
      </c>
      <c r="C175" s="7" t="s">
        <v>543</v>
      </c>
      <c r="D175" s="5">
        <v>37885</v>
      </c>
      <c r="E175" s="10" t="s">
        <v>101</v>
      </c>
      <c r="F175" s="58" t="s">
        <v>17</v>
      </c>
      <c r="G175" s="10"/>
      <c r="I175" s="34" t="s">
        <v>619</v>
      </c>
    </row>
    <row r="176" spans="1:9" ht="59.25" hidden="1" customHeight="1" x14ac:dyDescent="0.2">
      <c r="A176" s="12">
        <v>10</v>
      </c>
      <c r="B176" s="4" t="s">
        <v>527</v>
      </c>
      <c r="C176" s="7" t="s">
        <v>544</v>
      </c>
      <c r="D176" s="5">
        <v>5223</v>
      </c>
      <c r="E176" s="10" t="s">
        <v>101</v>
      </c>
      <c r="F176" s="58" t="s">
        <v>33</v>
      </c>
      <c r="G176" s="10"/>
      <c r="I176" s="34" t="s">
        <v>620</v>
      </c>
    </row>
    <row r="177" spans="1:9" ht="59.25" hidden="1" customHeight="1" x14ac:dyDescent="0.2">
      <c r="A177" s="12">
        <v>11</v>
      </c>
      <c r="B177" s="4" t="s">
        <v>528</v>
      </c>
      <c r="C177" s="7" t="s">
        <v>545</v>
      </c>
      <c r="D177" s="5">
        <v>1949</v>
      </c>
      <c r="E177" s="10" t="s">
        <v>101</v>
      </c>
      <c r="F177" s="58" t="s">
        <v>17</v>
      </c>
      <c r="G177" s="10"/>
      <c r="I177" s="34" t="s">
        <v>621</v>
      </c>
    </row>
    <row r="178" spans="1:9" ht="59.25" hidden="1" customHeight="1" x14ac:dyDescent="0.2">
      <c r="A178" s="12">
        <v>12</v>
      </c>
      <c r="B178" s="4" t="s">
        <v>529</v>
      </c>
      <c r="C178" s="7" t="s">
        <v>546</v>
      </c>
      <c r="D178" s="5">
        <v>2379</v>
      </c>
      <c r="E178" s="10" t="s">
        <v>101</v>
      </c>
      <c r="F178" s="58" t="s">
        <v>25</v>
      </c>
      <c r="G178" s="10"/>
      <c r="I178" s="34" t="s">
        <v>622</v>
      </c>
    </row>
    <row r="179" spans="1:9" ht="59.25" hidden="1" customHeight="1" x14ac:dyDescent="0.2">
      <c r="A179" s="12">
        <v>13</v>
      </c>
      <c r="B179" s="4" t="s">
        <v>530</v>
      </c>
      <c r="C179" s="7" t="s">
        <v>547</v>
      </c>
      <c r="D179" s="5">
        <v>3031</v>
      </c>
      <c r="E179" s="10" t="s">
        <v>101</v>
      </c>
      <c r="F179" s="59" t="s">
        <v>27</v>
      </c>
      <c r="G179" s="10"/>
      <c r="I179" s="36" t="s">
        <v>610</v>
      </c>
    </row>
    <row r="180" spans="1:9" ht="59.25" hidden="1" customHeight="1" x14ac:dyDescent="0.2">
      <c r="A180" s="12">
        <v>14</v>
      </c>
      <c r="B180" s="4" t="s">
        <v>531</v>
      </c>
      <c r="C180" s="7" t="s">
        <v>548</v>
      </c>
      <c r="D180" s="5">
        <v>75539</v>
      </c>
      <c r="E180" s="10" t="s">
        <v>101</v>
      </c>
      <c r="F180" s="59" t="s">
        <v>58</v>
      </c>
      <c r="G180" s="10"/>
      <c r="I180" s="34" t="s">
        <v>623</v>
      </c>
    </row>
    <row r="181" spans="1:9" ht="59.25" hidden="1" customHeight="1" x14ac:dyDescent="0.2">
      <c r="A181" s="12">
        <v>15</v>
      </c>
      <c r="B181" s="4" t="s">
        <v>532</v>
      </c>
      <c r="C181" s="7" t="s">
        <v>549</v>
      </c>
      <c r="D181" s="5">
        <v>49645</v>
      </c>
      <c r="E181" s="10" t="s">
        <v>101</v>
      </c>
      <c r="F181" s="59" t="s">
        <v>20</v>
      </c>
      <c r="G181" s="10"/>
      <c r="I181" s="34" t="s">
        <v>624</v>
      </c>
    </row>
    <row r="182" spans="1:9" ht="59.25" hidden="1" customHeight="1" x14ac:dyDescent="0.2">
      <c r="A182" s="12">
        <v>16</v>
      </c>
      <c r="B182" s="4" t="s">
        <v>533</v>
      </c>
      <c r="C182" s="7" t="s">
        <v>550</v>
      </c>
      <c r="D182" s="5">
        <v>5636</v>
      </c>
      <c r="E182" s="10" t="s">
        <v>101</v>
      </c>
      <c r="F182" s="33" t="s">
        <v>57</v>
      </c>
      <c r="G182" s="10"/>
      <c r="I182" s="34" t="s">
        <v>625</v>
      </c>
    </row>
    <row r="183" spans="1:9" ht="59.25" hidden="1" customHeight="1" x14ac:dyDescent="0.2">
      <c r="A183" s="12">
        <v>17</v>
      </c>
      <c r="B183" s="4" t="s">
        <v>534</v>
      </c>
      <c r="C183" s="7" t="s">
        <v>551</v>
      </c>
      <c r="D183" s="5">
        <v>5591</v>
      </c>
      <c r="E183" s="10" t="s">
        <v>101</v>
      </c>
      <c r="F183" s="33" t="s">
        <v>22</v>
      </c>
      <c r="G183" s="10"/>
      <c r="I183" s="34" t="s">
        <v>626</v>
      </c>
    </row>
    <row r="184" spans="1:9" ht="59.25" hidden="1" customHeight="1" x14ac:dyDescent="0.2">
      <c r="A184" s="12">
        <v>18</v>
      </c>
      <c r="B184" s="4" t="s">
        <v>535</v>
      </c>
      <c r="C184" s="7" t="s">
        <v>552</v>
      </c>
      <c r="D184" s="5">
        <v>547</v>
      </c>
      <c r="E184" s="10" t="s">
        <v>101</v>
      </c>
      <c r="F184" s="59" t="s">
        <v>37</v>
      </c>
      <c r="G184" s="10"/>
      <c r="I184" s="34" t="s">
        <v>627</v>
      </c>
    </row>
    <row r="185" spans="1:9" ht="59.25" hidden="1" customHeight="1" x14ac:dyDescent="0.2">
      <c r="A185" s="12">
        <v>19</v>
      </c>
      <c r="B185" s="4" t="s">
        <v>536</v>
      </c>
      <c r="C185" s="7" t="s">
        <v>553</v>
      </c>
      <c r="D185" s="5">
        <v>4226</v>
      </c>
      <c r="E185" s="10" t="s">
        <v>101</v>
      </c>
      <c r="F185" s="58" t="s">
        <v>23</v>
      </c>
      <c r="G185" s="10"/>
      <c r="I185" s="34" t="s">
        <v>628</v>
      </c>
    </row>
    <row r="186" spans="1:9" ht="59.25" hidden="1" customHeight="1" x14ac:dyDescent="0.2">
      <c r="A186" s="12">
        <v>20</v>
      </c>
      <c r="B186" s="4" t="s">
        <v>536</v>
      </c>
      <c r="C186" s="7" t="s">
        <v>554</v>
      </c>
      <c r="D186" s="5">
        <v>5182</v>
      </c>
      <c r="E186" s="10" t="s">
        <v>101</v>
      </c>
      <c r="F186" s="59" t="s">
        <v>4</v>
      </c>
      <c r="G186" s="10"/>
      <c r="I186" s="34" t="s">
        <v>629</v>
      </c>
    </row>
    <row r="187" spans="1:9" ht="59.25" hidden="1" customHeight="1" x14ac:dyDescent="0.2">
      <c r="A187" s="12">
        <v>21</v>
      </c>
      <c r="B187" s="4" t="s">
        <v>537</v>
      </c>
      <c r="C187" s="7" t="s">
        <v>555</v>
      </c>
      <c r="D187" s="5">
        <v>13817</v>
      </c>
      <c r="E187" s="10" t="s">
        <v>101</v>
      </c>
      <c r="F187" s="61" t="s">
        <v>55</v>
      </c>
      <c r="G187" s="10"/>
      <c r="I187" s="34" t="s">
        <v>630</v>
      </c>
    </row>
    <row r="188" spans="1:9" ht="59.25" hidden="1" customHeight="1" x14ac:dyDescent="0.2">
      <c r="A188" s="37">
        <v>1</v>
      </c>
      <c r="B188" s="18" t="s">
        <v>557</v>
      </c>
      <c r="C188" s="42" t="s">
        <v>558</v>
      </c>
      <c r="D188" s="43">
        <v>45000</v>
      </c>
      <c r="E188" s="18" t="s">
        <v>66</v>
      </c>
      <c r="F188" s="32" t="s">
        <v>56</v>
      </c>
      <c r="G188" s="18" t="s">
        <v>556</v>
      </c>
      <c r="I188" s="66"/>
    </row>
    <row r="189" spans="1:9" ht="59.25" customHeight="1" x14ac:dyDescent="0.2">
      <c r="A189" s="37">
        <v>2</v>
      </c>
      <c r="B189" s="18" t="s">
        <v>562</v>
      </c>
      <c r="C189" s="42" t="s">
        <v>561</v>
      </c>
      <c r="D189" s="43">
        <v>15500</v>
      </c>
      <c r="E189" s="18" t="s">
        <v>67</v>
      </c>
      <c r="F189" s="32" t="s">
        <v>59</v>
      </c>
      <c r="G189" s="18" t="s">
        <v>559</v>
      </c>
      <c r="I189" s="66"/>
    </row>
    <row r="190" spans="1:9" ht="59.25" customHeight="1" x14ac:dyDescent="0.2">
      <c r="A190" s="37">
        <v>3</v>
      </c>
      <c r="B190" s="18" t="s">
        <v>563</v>
      </c>
      <c r="C190" s="35" t="s">
        <v>564</v>
      </c>
      <c r="D190" s="43">
        <v>35500</v>
      </c>
      <c r="E190" s="18" t="s">
        <v>67</v>
      </c>
      <c r="F190" s="32" t="s">
        <v>20</v>
      </c>
      <c r="G190" s="18" t="s">
        <v>560</v>
      </c>
      <c r="I190" s="66"/>
    </row>
    <row r="191" spans="1:9" ht="59.25" customHeight="1" x14ac:dyDescent="0.2">
      <c r="A191" s="37">
        <v>4</v>
      </c>
      <c r="B191" s="18" t="s">
        <v>565</v>
      </c>
      <c r="C191" s="35" t="s">
        <v>566</v>
      </c>
      <c r="D191" s="43">
        <v>9500</v>
      </c>
      <c r="E191" s="18" t="s">
        <v>67</v>
      </c>
      <c r="F191" s="32" t="s">
        <v>55</v>
      </c>
      <c r="G191" s="18" t="s">
        <v>580</v>
      </c>
      <c r="I191" s="66"/>
    </row>
    <row r="192" spans="1:9" ht="59.25" customHeight="1" x14ac:dyDescent="0.2">
      <c r="A192" s="37">
        <v>5</v>
      </c>
      <c r="B192" s="18" t="s">
        <v>535</v>
      </c>
      <c r="C192" s="35" t="s">
        <v>567</v>
      </c>
      <c r="D192" s="43">
        <v>18000</v>
      </c>
      <c r="E192" s="18" t="s">
        <v>67</v>
      </c>
      <c r="F192" s="32" t="s">
        <v>36</v>
      </c>
      <c r="G192" s="18" t="s">
        <v>581</v>
      </c>
      <c r="I192" s="66"/>
    </row>
    <row r="193" spans="1:9" ht="59.25" hidden="1" customHeight="1" x14ac:dyDescent="0.2">
      <c r="A193" s="37">
        <v>6</v>
      </c>
      <c r="B193" s="18" t="s">
        <v>571</v>
      </c>
      <c r="C193" s="35" t="s">
        <v>570</v>
      </c>
      <c r="D193" s="43">
        <v>4043</v>
      </c>
      <c r="E193" s="18" t="s">
        <v>157</v>
      </c>
      <c r="F193" s="32" t="s">
        <v>27</v>
      </c>
      <c r="G193" s="18" t="s">
        <v>568</v>
      </c>
      <c r="I193" s="16"/>
    </row>
    <row r="194" spans="1:9" ht="59.25" hidden="1" customHeight="1" x14ac:dyDescent="0.2">
      <c r="A194" s="37">
        <v>7</v>
      </c>
      <c r="B194" s="18" t="s">
        <v>573</v>
      </c>
      <c r="C194" s="35" t="s">
        <v>572</v>
      </c>
      <c r="D194" s="43">
        <v>4788</v>
      </c>
      <c r="E194" s="18" t="s">
        <v>157</v>
      </c>
      <c r="F194" s="32" t="s">
        <v>32</v>
      </c>
      <c r="G194" s="18" t="s">
        <v>569</v>
      </c>
      <c r="I194" s="16"/>
    </row>
    <row r="195" spans="1:9" ht="59.25" hidden="1" customHeight="1" x14ac:dyDescent="0.2">
      <c r="A195" s="44">
        <v>1</v>
      </c>
      <c r="B195" s="4" t="s">
        <v>574</v>
      </c>
      <c r="C195" s="7" t="s">
        <v>555</v>
      </c>
      <c r="D195" s="5">
        <v>29822</v>
      </c>
      <c r="E195" s="10" t="s">
        <v>101</v>
      </c>
      <c r="F195" s="59" t="s">
        <v>61</v>
      </c>
      <c r="G195" s="10"/>
      <c r="I195" s="36" t="s">
        <v>635</v>
      </c>
    </row>
    <row r="196" spans="1:9" ht="59.25" hidden="1" customHeight="1" x14ac:dyDescent="0.2">
      <c r="A196" s="44">
        <v>2</v>
      </c>
      <c r="B196" s="4" t="s">
        <v>574</v>
      </c>
      <c r="C196" s="7" t="s">
        <v>555</v>
      </c>
      <c r="D196" s="5">
        <v>28260</v>
      </c>
      <c r="E196" s="10" t="s">
        <v>101</v>
      </c>
      <c r="F196" s="59" t="s">
        <v>44</v>
      </c>
      <c r="G196" s="10"/>
      <c r="I196" s="36" t="s">
        <v>636</v>
      </c>
    </row>
    <row r="197" spans="1:9" ht="59.25" hidden="1" customHeight="1" x14ac:dyDescent="0.2">
      <c r="A197" s="12">
        <v>3</v>
      </c>
      <c r="B197" s="4" t="s">
        <v>574</v>
      </c>
      <c r="C197" s="7" t="s">
        <v>601</v>
      </c>
      <c r="D197" s="5">
        <v>1334</v>
      </c>
      <c r="E197" s="10" t="s">
        <v>101</v>
      </c>
      <c r="F197" s="33" t="s">
        <v>18</v>
      </c>
      <c r="G197" s="10"/>
      <c r="I197" s="34" t="s">
        <v>637</v>
      </c>
    </row>
    <row r="198" spans="1:9" ht="59.25" hidden="1" customHeight="1" x14ac:dyDescent="0.2">
      <c r="A198" s="12">
        <v>4</v>
      </c>
      <c r="B198" s="4" t="s">
        <v>574</v>
      </c>
      <c r="C198" s="7" t="s">
        <v>602</v>
      </c>
      <c r="D198" s="5">
        <v>4094</v>
      </c>
      <c r="E198" s="10" t="s">
        <v>101</v>
      </c>
      <c r="F198" s="59" t="s">
        <v>4</v>
      </c>
      <c r="G198" s="10"/>
      <c r="I198" s="34" t="s">
        <v>638</v>
      </c>
    </row>
    <row r="199" spans="1:9" ht="59.25" hidden="1" customHeight="1" x14ac:dyDescent="0.2">
      <c r="A199" s="44">
        <v>5</v>
      </c>
      <c r="B199" s="4" t="s">
        <v>575</v>
      </c>
      <c r="C199" s="6" t="s">
        <v>578</v>
      </c>
      <c r="D199" s="5">
        <v>8681</v>
      </c>
      <c r="E199" s="10" t="s">
        <v>101</v>
      </c>
      <c r="F199" s="59" t="s">
        <v>4</v>
      </c>
      <c r="G199" s="10"/>
      <c r="I199" s="34" t="s">
        <v>639</v>
      </c>
    </row>
    <row r="200" spans="1:9" ht="59.25" hidden="1" customHeight="1" x14ac:dyDescent="0.2">
      <c r="A200" s="12">
        <v>6</v>
      </c>
      <c r="B200" s="4" t="s">
        <v>596</v>
      </c>
      <c r="C200" s="7" t="s">
        <v>603</v>
      </c>
      <c r="D200" s="5">
        <v>7024</v>
      </c>
      <c r="E200" s="10" t="s">
        <v>101</v>
      </c>
      <c r="F200" s="33" t="s">
        <v>57</v>
      </c>
      <c r="G200" s="72" t="s">
        <v>650</v>
      </c>
      <c r="I200" s="36" t="s">
        <v>640</v>
      </c>
    </row>
    <row r="201" spans="1:9" ht="59.25" hidden="1" customHeight="1" x14ac:dyDescent="0.2">
      <c r="A201" s="12">
        <v>7</v>
      </c>
      <c r="B201" s="4" t="s">
        <v>597</v>
      </c>
      <c r="C201" s="7" t="s">
        <v>604</v>
      </c>
      <c r="D201" s="5">
        <v>22189</v>
      </c>
      <c r="E201" s="10" t="s">
        <v>101</v>
      </c>
      <c r="F201" s="59" t="s">
        <v>27</v>
      </c>
      <c r="G201" s="10"/>
      <c r="I201" s="36" t="s">
        <v>631</v>
      </c>
    </row>
    <row r="202" spans="1:9" ht="59.25" hidden="1" customHeight="1" x14ac:dyDescent="0.2">
      <c r="A202" s="12">
        <v>8</v>
      </c>
      <c r="B202" s="4" t="s">
        <v>597</v>
      </c>
      <c r="C202" s="7" t="s">
        <v>607</v>
      </c>
      <c r="D202" s="5">
        <v>5348</v>
      </c>
      <c r="E202" s="10" t="s">
        <v>101</v>
      </c>
      <c r="F202" s="33" t="s">
        <v>35</v>
      </c>
      <c r="G202" s="10"/>
      <c r="I202" s="34" t="s">
        <v>641</v>
      </c>
    </row>
    <row r="203" spans="1:9" ht="59.25" hidden="1" customHeight="1" x14ac:dyDescent="0.2">
      <c r="A203" s="44">
        <v>9</v>
      </c>
      <c r="B203" s="4" t="s">
        <v>576</v>
      </c>
      <c r="C203" s="7" t="s">
        <v>555</v>
      </c>
      <c r="D203" s="5">
        <v>28974</v>
      </c>
      <c r="E203" s="10" t="s">
        <v>101</v>
      </c>
      <c r="F203" s="58" t="s">
        <v>24</v>
      </c>
      <c r="G203" s="10"/>
      <c r="I203" s="36" t="s">
        <v>642</v>
      </c>
    </row>
    <row r="204" spans="1:9" ht="59.25" hidden="1" customHeight="1" x14ac:dyDescent="0.2">
      <c r="A204" s="12">
        <v>10</v>
      </c>
      <c r="B204" s="4" t="s">
        <v>598</v>
      </c>
      <c r="C204" s="7" t="s">
        <v>605</v>
      </c>
      <c r="D204" s="5">
        <v>20498</v>
      </c>
      <c r="E204" s="10" t="s">
        <v>101</v>
      </c>
      <c r="F204" s="58" t="s">
        <v>24</v>
      </c>
      <c r="G204" s="10"/>
      <c r="I204" s="34" t="s">
        <v>643</v>
      </c>
    </row>
    <row r="205" spans="1:9" ht="59.25" hidden="1" customHeight="1" x14ac:dyDescent="0.2">
      <c r="A205" s="44">
        <v>11</v>
      </c>
      <c r="B205" s="4" t="s">
        <v>577</v>
      </c>
      <c r="C205" s="6" t="s">
        <v>579</v>
      </c>
      <c r="D205" s="5">
        <v>1073</v>
      </c>
      <c r="E205" s="10" t="s">
        <v>101</v>
      </c>
      <c r="F205" s="59" t="s">
        <v>53</v>
      </c>
      <c r="G205" s="10"/>
      <c r="I205" s="34" t="s">
        <v>644</v>
      </c>
    </row>
    <row r="206" spans="1:9" ht="59.25" hidden="1" customHeight="1" x14ac:dyDescent="0.2">
      <c r="A206" s="12">
        <v>12</v>
      </c>
      <c r="B206" s="4" t="s">
        <v>599</v>
      </c>
      <c r="C206" s="6" t="s">
        <v>606</v>
      </c>
      <c r="D206" s="5">
        <v>1730</v>
      </c>
      <c r="E206" s="10" t="s">
        <v>101</v>
      </c>
      <c r="F206" s="59" t="s">
        <v>37</v>
      </c>
      <c r="G206" s="10"/>
      <c r="I206" s="34" t="s">
        <v>645</v>
      </c>
    </row>
    <row r="207" spans="1:9" ht="59.25" hidden="1" customHeight="1" x14ac:dyDescent="0.2">
      <c r="A207" s="12">
        <v>13</v>
      </c>
      <c r="B207" s="4" t="s">
        <v>599</v>
      </c>
      <c r="C207" s="7" t="s">
        <v>608</v>
      </c>
      <c r="D207" s="5">
        <v>3564</v>
      </c>
      <c r="E207" s="10" t="s">
        <v>101</v>
      </c>
      <c r="F207" s="59" t="s">
        <v>37</v>
      </c>
      <c r="G207" s="10"/>
      <c r="I207" s="34" t="s">
        <v>646</v>
      </c>
    </row>
    <row r="208" spans="1:9" ht="59.25" hidden="1" customHeight="1" x14ac:dyDescent="0.2">
      <c r="A208" s="12">
        <v>14</v>
      </c>
      <c r="B208" s="4" t="s">
        <v>652</v>
      </c>
      <c r="C208" s="7" t="s">
        <v>657</v>
      </c>
      <c r="D208" s="5">
        <v>1628</v>
      </c>
      <c r="E208" s="10" t="s">
        <v>101</v>
      </c>
      <c r="F208" s="59" t="s">
        <v>9</v>
      </c>
      <c r="G208" s="10"/>
      <c r="I208" s="34" t="s">
        <v>667</v>
      </c>
    </row>
    <row r="209" spans="1:9" ht="59.25" hidden="1" customHeight="1" x14ac:dyDescent="0.2">
      <c r="A209" s="12">
        <v>15</v>
      </c>
      <c r="B209" s="4" t="s">
        <v>653</v>
      </c>
      <c r="C209" s="7" t="s">
        <v>658</v>
      </c>
      <c r="D209" s="5">
        <v>39686</v>
      </c>
      <c r="E209" s="10" t="s">
        <v>101</v>
      </c>
      <c r="F209" s="59" t="s">
        <v>4</v>
      </c>
      <c r="G209" s="10"/>
      <c r="I209" s="34" t="s">
        <v>668</v>
      </c>
    </row>
    <row r="210" spans="1:9" ht="59.25" hidden="1" customHeight="1" x14ac:dyDescent="0.2">
      <c r="A210" s="12">
        <v>16</v>
      </c>
      <c r="B210" s="4" t="s">
        <v>600</v>
      </c>
      <c r="C210" s="7" t="s">
        <v>609</v>
      </c>
      <c r="D210" s="5">
        <v>6966</v>
      </c>
      <c r="E210" s="10" t="s">
        <v>101</v>
      </c>
      <c r="F210" s="59" t="s">
        <v>4</v>
      </c>
      <c r="G210" s="10"/>
      <c r="I210" s="34" t="s">
        <v>647</v>
      </c>
    </row>
    <row r="211" spans="1:9" ht="59.25" hidden="1" customHeight="1" x14ac:dyDescent="0.2">
      <c r="A211" s="12">
        <v>17</v>
      </c>
      <c r="B211" s="4" t="s">
        <v>654</v>
      </c>
      <c r="C211" s="7" t="s">
        <v>81</v>
      </c>
      <c r="D211" s="5">
        <v>3703</v>
      </c>
      <c r="E211" s="10" t="s">
        <v>101</v>
      </c>
      <c r="F211" s="59" t="s">
        <v>7</v>
      </c>
      <c r="G211" s="10"/>
      <c r="I211" s="34" t="s">
        <v>82</v>
      </c>
    </row>
    <row r="212" spans="1:9" ht="59.25" hidden="1" customHeight="1" x14ac:dyDescent="0.2">
      <c r="A212" s="12">
        <v>18</v>
      </c>
      <c r="B212" s="4" t="s">
        <v>632</v>
      </c>
      <c r="C212" s="6" t="s">
        <v>634</v>
      </c>
      <c r="D212" s="5">
        <v>1180</v>
      </c>
      <c r="E212" s="10" t="s">
        <v>101</v>
      </c>
      <c r="F212" s="33" t="s">
        <v>57</v>
      </c>
      <c r="G212" s="72" t="s">
        <v>650</v>
      </c>
      <c r="I212" s="34" t="s">
        <v>649</v>
      </c>
    </row>
    <row r="213" spans="1:9" ht="59.25" hidden="1" customHeight="1" x14ac:dyDescent="0.2">
      <c r="A213" s="12">
        <v>19</v>
      </c>
      <c r="B213" s="4" t="s">
        <v>632</v>
      </c>
      <c r="C213" s="6" t="s">
        <v>633</v>
      </c>
      <c r="D213" s="5">
        <v>5139</v>
      </c>
      <c r="E213" s="10" t="s">
        <v>101</v>
      </c>
      <c r="F213" s="33" t="s">
        <v>57</v>
      </c>
      <c r="G213" s="72" t="s">
        <v>650</v>
      </c>
      <c r="I213" s="34" t="s">
        <v>648</v>
      </c>
    </row>
    <row r="214" spans="1:9" ht="59.25" hidden="1" customHeight="1" x14ac:dyDescent="0.2">
      <c r="A214" s="12">
        <v>20</v>
      </c>
      <c r="B214" s="4" t="s">
        <v>655</v>
      </c>
      <c r="C214" s="7" t="s">
        <v>659</v>
      </c>
      <c r="D214" s="5">
        <v>26706</v>
      </c>
      <c r="E214" s="10" t="s">
        <v>101</v>
      </c>
      <c r="F214" s="33" t="s">
        <v>21</v>
      </c>
      <c r="G214" s="10"/>
      <c r="I214" s="34" t="s">
        <v>669</v>
      </c>
    </row>
    <row r="215" spans="1:9" ht="59.25" hidden="1" customHeight="1" x14ac:dyDescent="0.2">
      <c r="A215" s="12">
        <v>21</v>
      </c>
      <c r="B215" s="4" t="s">
        <v>656</v>
      </c>
      <c r="C215" s="7" t="s">
        <v>660</v>
      </c>
      <c r="D215" s="5">
        <v>11788</v>
      </c>
      <c r="E215" s="10" t="s">
        <v>101</v>
      </c>
      <c r="F215" s="58" t="s">
        <v>24</v>
      </c>
      <c r="G215" s="10"/>
      <c r="I215" s="34" t="s">
        <v>670</v>
      </c>
    </row>
    <row r="216" spans="1:9" ht="59.25" hidden="1" customHeight="1" x14ac:dyDescent="0.2">
      <c r="A216" s="37">
        <v>1</v>
      </c>
      <c r="B216" s="18" t="s">
        <v>598</v>
      </c>
      <c r="C216" s="35" t="s">
        <v>665</v>
      </c>
      <c r="D216" s="43">
        <v>1758</v>
      </c>
      <c r="E216" s="18" t="s">
        <v>157</v>
      </c>
      <c r="F216" s="32" t="s">
        <v>12</v>
      </c>
      <c r="G216" s="18" t="s">
        <v>664</v>
      </c>
      <c r="I216" s="28" t="str">
        <f t="shared" ref="I216" si="3">C216&amp;" МЖД по адресу: г. Калуга,  "&amp;F216</f>
        <v>Прочистка газохода и вентканала по стояку в квартире №5 МЖД по адресу: г. Калуга,  ул. М. Жукова, д. 13, к.1</v>
      </c>
    </row>
    <row r="217" spans="1:9" ht="69" customHeight="1" x14ac:dyDescent="0.2">
      <c r="A217" s="37">
        <v>2</v>
      </c>
      <c r="B217" s="18" t="s">
        <v>661</v>
      </c>
      <c r="C217" s="35" t="s">
        <v>662</v>
      </c>
      <c r="D217" s="43">
        <v>21000</v>
      </c>
      <c r="E217" s="18" t="s">
        <v>67</v>
      </c>
      <c r="F217" s="32" t="s">
        <v>15</v>
      </c>
      <c r="G217" s="18" t="s">
        <v>663</v>
      </c>
      <c r="I217" s="28" t="s">
        <v>1060</v>
      </c>
    </row>
    <row r="218" spans="1:9" ht="69" hidden="1" customHeight="1" x14ac:dyDescent="0.2">
      <c r="A218" s="12">
        <v>1</v>
      </c>
      <c r="B218" s="4" t="s">
        <v>671</v>
      </c>
      <c r="C218" s="7" t="s">
        <v>685</v>
      </c>
      <c r="D218" s="5">
        <v>3047</v>
      </c>
      <c r="E218" s="10" t="s">
        <v>101</v>
      </c>
      <c r="F218" s="58" t="s">
        <v>41</v>
      </c>
      <c r="G218" s="10"/>
      <c r="I218" s="34" t="s">
        <v>704</v>
      </c>
    </row>
    <row r="219" spans="1:9" ht="69" hidden="1" customHeight="1" x14ac:dyDescent="0.2">
      <c r="A219" s="12">
        <v>2</v>
      </c>
      <c r="B219" s="4" t="s">
        <v>672</v>
      </c>
      <c r="C219" s="7" t="s">
        <v>686</v>
      </c>
      <c r="D219" s="5">
        <v>14812</v>
      </c>
      <c r="E219" s="10" t="s">
        <v>101</v>
      </c>
      <c r="F219" s="59" t="s">
        <v>44</v>
      </c>
      <c r="G219" s="10"/>
      <c r="I219" s="34" t="s">
        <v>705</v>
      </c>
    </row>
    <row r="220" spans="1:9" ht="69" hidden="1" customHeight="1" x14ac:dyDescent="0.2">
      <c r="A220" s="12">
        <v>3</v>
      </c>
      <c r="B220" s="4" t="s">
        <v>672</v>
      </c>
      <c r="C220" s="7" t="s">
        <v>687</v>
      </c>
      <c r="D220" s="5">
        <v>49788</v>
      </c>
      <c r="E220" s="10" t="s">
        <v>101</v>
      </c>
      <c r="F220" s="59" t="s">
        <v>20</v>
      </c>
      <c r="G220" s="10"/>
      <c r="I220" s="34" t="s">
        <v>706</v>
      </c>
    </row>
    <row r="221" spans="1:9" ht="69" hidden="1" customHeight="1" x14ac:dyDescent="0.2">
      <c r="A221" s="12">
        <v>4</v>
      </c>
      <c r="B221" s="4" t="s">
        <v>673</v>
      </c>
      <c r="C221" s="7" t="s">
        <v>688</v>
      </c>
      <c r="D221" s="5">
        <v>2103</v>
      </c>
      <c r="E221" s="10" t="s">
        <v>101</v>
      </c>
      <c r="F221" s="33" t="s">
        <v>18</v>
      </c>
      <c r="G221" s="10"/>
      <c r="I221" s="34" t="s">
        <v>707</v>
      </c>
    </row>
    <row r="222" spans="1:9" ht="69" hidden="1" customHeight="1" x14ac:dyDescent="0.2">
      <c r="A222" s="12">
        <v>5</v>
      </c>
      <c r="B222" s="4" t="s">
        <v>674</v>
      </c>
      <c r="C222" s="7" t="s">
        <v>689</v>
      </c>
      <c r="D222" s="5">
        <v>14965</v>
      </c>
      <c r="E222" s="10" t="s">
        <v>101</v>
      </c>
      <c r="F222" s="59" t="s">
        <v>19</v>
      </c>
      <c r="G222" s="10"/>
      <c r="I222" s="34" t="s">
        <v>708</v>
      </c>
    </row>
    <row r="223" spans="1:9" ht="69" hidden="1" customHeight="1" x14ac:dyDescent="0.2">
      <c r="A223" s="12">
        <v>6</v>
      </c>
      <c r="B223" s="4" t="s">
        <v>675</v>
      </c>
      <c r="C223" s="7" t="s">
        <v>690</v>
      </c>
      <c r="D223" s="5">
        <v>19211</v>
      </c>
      <c r="E223" s="10" t="s">
        <v>101</v>
      </c>
      <c r="F223" s="59" t="s">
        <v>28</v>
      </c>
      <c r="G223" s="10"/>
      <c r="I223" s="34" t="s">
        <v>709</v>
      </c>
    </row>
    <row r="224" spans="1:9" ht="69" hidden="1" customHeight="1" x14ac:dyDescent="0.2">
      <c r="A224" s="12">
        <v>7</v>
      </c>
      <c r="B224" s="4" t="s">
        <v>691</v>
      </c>
      <c r="C224" s="7" t="s">
        <v>692</v>
      </c>
      <c r="D224" s="5">
        <v>14499</v>
      </c>
      <c r="E224" s="10" t="s">
        <v>101</v>
      </c>
      <c r="F224" s="59" t="s">
        <v>4</v>
      </c>
      <c r="G224" s="10"/>
      <c r="I224" s="34" t="s">
        <v>710</v>
      </c>
    </row>
    <row r="225" spans="1:9" ht="69" hidden="1" customHeight="1" x14ac:dyDescent="0.2">
      <c r="A225" s="12">
        <v>8</v>
      </c>
      <c r="B225" s="4" t="s">
        <v>691</v>
      </c>
      <c r="C225" s="7" t="s">
        <v>692</v>
      </c>
      <c r="D225" s="5">
        <v>8597</v>
      </c>
      <c r="E225" s="10" t="s">
        <v>101</v>
      </c>
      <c r="F225" s="33" t="s">
        <v>18</v>
      </c>
      <c r="G225" s="10"/>
      <c r="I225" s="34" t="s">
        <v>711</v>
      </c>
    </row>
    <row r="226" spans="1:9" ht="69" hidden="1" customHeight="1" x14ac:dyDescent="0.2">
      <c r="A226" s="12">
        <v>9</v>
      </c>
      <c r="B226" s="4" t="s">
        <v>691</v>
      </c>
      <c r="C226" s="7" t="s">
        <v>692</v>
      </c>
      <c r="D226" s="5">
        <v>11109</v>
      </c>
      <c r="E226" s="10" t="s">
        <v>101</v>
      </c>
      <c r="F226" s="33" t="s">
        <v>14</v>
      </c>
      <c r="G226" s="10"/>
      <c r="I226" s="34" t="s">
        <v>712</v>
      </c>
    </row>
    <row r="227" spans="1:9" ht="69" hidden="1" customHeight="1" x14ac:dyDescent="0.2">
      <c r="A227" s="12">
        <v>10</v>
      </c>
      <c r="B227" s="4" t="s">
        <v>676</v>
      </c>
      <c r="C227" s="6" t="s">
        <v>760</v>
      </c>
      <c r="D227" s="5">
        <v>7136</v>
      </c>
      <c r="E227" s="10" t="s">
        <v>101</v>
      </c>
      <c r="F227" s="59" t="s">
        <v>44</v>
      </c>
      <c r="G227" s="10"/>
      <c r="I227" s="34" t="s">
        <v>761</v>
      </c>
    </row>
    <row r="228" spans="1:9" ht="69" hidden="1" customHeight="1" x14ac:dyDescent="0.2">
      <c r="A228" s="12">
        <v>11</v>
      </c>
      <c r="B228" s="4" t="s">
        <v>676</v>
      </c>
      <c r="C228" s="7" t="s">
        <v>693</v>
      </c>
      <c r="D228" s="5">
        <v>4888</v>
      </c>
      <c r="E228" s="10" t="s">
        <v>101</v>
      </c>
      <c r="F228" s="33" t="s">
        <v>18</v>
      </c>
      <c r="G228" s="10"/>
      <c r="I228" s="34" t="s">
        <v>713</v>
      </c>
    </row>
    <row r="229" spans="1:9" ht="69" hidden="1" customHeight="1" x14ac:dyDescent="0.2">
      <c r="A229" s="12">
        <v>12</v>
      </c>
      <c r="B229" s="4" t="s">
        <v>677</v>
      </c>
      <c r="C229" s="7" t="s">
        <v>694</v>
      </c>
      <c r="D229" s="5">
        <v>2437</v>
      </c>
      <c r="E229" s="10" t="s">
        <v>101</v>
      </c>
      <c r="F229" s="59" t="s">
        <v>44</v>
      </c>
      <c r="G229" s="10"/>
      <c r="I229" s="34" t="s">
        <v>714</v>
      </c>
    </row>
    <row r="230" spans="1:9" ht="69" hidden="1" customHeight="1" x14ac:dyDescent="0.2">
      <c r="A230" s="12">
        <v>13</v>
      </c>
      <c r="B230" s="4" t="s">
        <v>677</v>
      </c>
      <c r="C230" s="7" t="s">
        <v>695</v>
      </c>
      <c r="D230" s="5">
        <v>553</v>
      </c>
      <c r="E230" s="10" t="s">
        <v>101</v>
      </c>
      <c r="F230" s="59" t="s">
        <v>30</v>
      </c>
      <c r="G230" s="10"/>
      <c r="I230" s="34" t="s">
        <v>715</v>
      </c>
    </row>
    <row r="231" spans="1:9" ht="69" hidden="1" customHeight="1" x14ac:dyDescent="0.2">
      <c r="A231" s="12">
        <v>14</v>
      </c>
      <c r="B231" s="4" t="s">
        <v>684</v>
      </c>
      <c r="C231" s="7" t="s">
        <v>689</v>
      </c>
      <c r="D231" s="5">
        <v>1730</v>
      </c>
      <c r="E231" s="10" t="s">
        <v>101</v>
      </c>
      <c r="F231" s="33" t="s">
        <v>18</v>
      </c>
      <c r="G231" s="10"/>
      <c r="I231" s="34" t="s">
        <v>716</v>
      </c>
    </row>
    <row r="232" spans="1:9" ht="69" hidden="1" customHeight="1" x14ac:dyDescent="0.2">
      <c r="A232" s="12">
        <v>15</v>
      </c>
      <c r="B232" s="4" t="s">
        <v>678</v>
      </c>
      <c r="C232" s="7" t="s">
        <v>696</v>
      </c>
      <c r="D232" s="5">
        <v>6428</v>
      </c>
      <c r="E232" s="10" t="s">
        <v>101</v>
      </c>
      <c r="F232" s="33" t="s">
        <v>57</v>
      </c>
      <c r="G232" s="10"/>
      <c r="I232" s="34" t="s">
        <v>717</v>
      </c>
    </row>
    <row r="233" spans="1:9" ht="69" hidden="1" customHeight="1" x14ac:dyDescent="0.2">
      <c r="A233" s="12">
        <v>16</v>
      </c>
      <c r="B233" s="4" t="s">
        <v>679</v>
      </c>
      <c r="C233" s="7" t="s">
        <v>697</v>
      </c>
      <c r="D233" s="5">
        <v>2283</v>
      </c>
      <c r="E233" s="10" t="s">
        <v>101</v>
      </c>
      <c r="F233" s="59" t="s">
        <v>37</v>
      </c>
      <c r="G233" s="10"/>
      <c r="I233" s="34" t="s">
        <v>718</v>
      </c>
    </row>
    <row r="234" spans="1:9" ht="69" hidden="1" customHeight="1" x14ac:dyDescent="0.2">
      <c r="A234" s="12">
        <v>17</v>
      </c>
      <c r="B234" s="4" t="s">
        <v>680</v>
      </c>
      <c r="C234" s="7" t="s">
        <v>78</v>
      </c>
      <c r="D234" s="5">
        <v>2153</v>
      </c>
      <c r="E234" s="10" t="s">
        <v>101</v>
      </c>
      <c r="F234" s="59" t="s">
        <v>4</v>
      </c>
      <c r="G234" s="10"/>
      <c r="I234" s="34" t="s">
        <v>719</v>
      </c>
    </row>
    <row r="235" spans="1:9" ht="69" hidden="1" customHeight="1" x14ac:dyDescent="0.2">
      <c r="A235" s="12">
        <v>18</v>
      </c>
      <c r="B235" s="4" t="s">
        <v>680</v>
      </c>
      <c r="C235" s="7" t="s">
        <v>698</v>
      </c>
      <c r="D235" s="5">
        <v>22802</v>
      </c>
      <c r="E235" s="10" t="s">
        <v>101</v>
      </c>
      <c r="F235" s="59" t="s">
        <v>4</v>
      </c>
      <c r="G235" s="10"/>
      <c r="I235" s="34" t="s">
        <v>720</v>
      </c>
    </row>
    <row r="236" spans="1:9" ht="69" hidden="1" customHeight="1" x14ac:dyDescent="0.2">
      <c r="A236" s="12">
        <v>19</v>
      </c>
      <c r="B236" s="4" t="s">
        <v>681</v>
      </c>
      <c r="C236" s="7" t="s">
        <v>699</v>
      </c>
      <c r="D236" s="5">
        <v>7596</v>
      </c>
      <c r="E236" s="10" t="s">
        <v>101</v>
      </c>
      <c r="F236" s="61" t="s">
        <v>48</v>
      </c>
      <c r="G236" s="10"/>
      <c r="I236" s="34" t="s">
        <v>721</v>
      </c>
    </row>
    <row r="237" spans="1:9" ht="69" hidden="1" customHeight="1" x14ac:dyDescent="0.2">
      <c r="A237" s="12">
        <v>20</v>
      </c>
      <c r="B237" s="4" t="s">
        <v>682</v>
      </c>
      <c r="C237" s="7" t="s">
        <v>700</v>
      </c>
      <c r="D237" s="5">
        <v>8735</v>
      </c>
      <c r="E237" s="10" t="s">
        <v>101</v>
      </c>
      <c r="F237" s="58" t="s">
        <v>41</v>
      </c>
      <c r="G237" s="10"/>
      <c r="I237" s="34" t="s">
        <v>722</v>
      </c>
    </row>
    <row r="238" spans="1:9" ht="69" hidden="1" customHeight="1" x14ac:dyDescent="0.2">
      <c r="A238" s="12">
        <v>21</v>
      </c>
      <c r="B238" s="4" t="s">
        <v>683</v>
      </c>
      <c r="C238" s="7" t="s">
        <v>701</v>
      </c>
      <c r="D238" s="5">
        <v>26652</v>
      </c>
      <c r="E238" s="10" t="s">
        <v>101</v>
      </c>
      <c r="F238" s="59" t="s">
        <v>4</v>
      </c>
      <c r="G238" s="10"/>
      <c r="I238" s="34" t="s">
        <v>723</v>
      </c>
    </row>
    <row r="239" spans="1:9" ht="69" hidden="1" customHeight="1" x14ac:dyDescent="0.2">
      <c r="A239" s="12">
        <v>22</v>
      </c>
      <c r="B239" s="4" t="s">
        <v>702</v>
      </c>
      <c r="C239" s="7" t="s">
        <v>703</v>
      </c>
      <c r="D239" s="5">
        <v>47459</v>
      </c>
      <c r="E239" s="10" t="s">
        <v>101</v>
      </c>
      <c r="F239" s="59" t="s">
        <v>53</v>
      </c>
      <c r="G239" s="10"/>
      <c r="I239" s="34" t="s">
        <v>724</v>
      </c>
    </row>
    <row r="240" spans="1:9" ht="69" hidden="1" customHeight="1" x14ac:dyDescent="0.2">
      <c r="A240" s="12">
        <v>23</v>
      </c>
      <c r="B240" s="4" t="s">
        <v>677</v>
      </c>
      <c r="C240" s="6" t="s">
        <v>737</v>
      </c>
      <c r="D240" s="5">
        <v>33858</v>
      </c>
      <c r="E240" s="10" t="s">
        <v>101</v>
      </c>
      <c r="F240" s="59" t="s">
        <v>6</v>
      </c>
      <c r="G240" s="10"/>
      <c r="I240" s="34" t="s">
        <v>725</v>
      </c>
    </row>
    <row r="241" spans="1:10" ht="69" hidden="1" customHeight="1" x14ac:dyDescent="0.2">
      <c r="A241" s="12">
        <v>24</v>
      </c>
      <c r="B241" s="4" t="s">
        <v>730</v>
      </c>
      <c r="C241" s="6" t="s">
        <v>77</v>
      </c>
      <c r="D241" s="53">
        <v>4410</v>
      </c>
      <c r="E241" s="10" t="s">
        <v>101</v>
      </c>
      <c r="F241" s="33" t="s">
        <v>7</v>
      </c>
      <c r="G241" s="10"/>
      <c r="I241" s="34" t="s">
        <v>732</v>
      </c>
    </row>
    <row r="242" spans="1:10" ht="69" hidden="1" customHeight="1" x14ac:dyDescent="0.2">
      <c r="A242" s="12">
        <v>25</v>
      </c>
      <c r="B242" s="4" t="s">
        <v>730</v>
      </c>
      <c r="C242" s="6" t="s">
        <v>77</v>
      </c>
      <c r="D242" s="53">
        <v>840</v>
      </c>
      <c r="E242" s="10" t="s">
        <v>101</v>
      </c>
      <c r="F242" s="33" t="s">
        <v>41</v>
      </c>
      <c r="G242" s="10"/>
      <c r="I242" s="34" t="s">
        <v>733</v>
      </c>
    </row>
    <row r="243" spans="1:10" ht="69" hidden="1" customHeight="1" x14ac:dyDescent="0.2">
      <c r="A243" s="12">
        <v>26</v>
      </c>
      <c r="B243" s="4" t="s">
        <v>730</v>
      </c>
      <c r="C243" s="6" t="s">
        <v>77</v>
      </c>
      <c r="D243" s="53">
        <v>1050</v>
      </c>
      <c r="E243" s="10" t="s">
        <v>101</v>
      </c>
      <c r="F243" s="33" t="s">
        <v>22</v>
      </c>
      <c r="G243" s="10"/>
      <c r="I243" s="34" t="s">
        <v>734</v>
      </c>
    </row>
    <row r="244" spans="1:10" ht="69" hidden="1" customHeight="1" x14ac:dyDescent="0.2">
      <c r="A244" s="12">
        <v>27</v>
      </c>
      <c r="B244" s="38" t="s">
        <v>731</v>
      </c>
      <c r="C244" s="6" t="s">
        <v>77</v>
      </c>
      <c r="D244" s="74">
        <v>6090</v>
      </c>
      <c r="E244" s="10" t="s">
        <v>101</v>
      </c>
      <c r="F244" s="46" t="s">
        <v>7</v>
      </c>
      <c r="G244" s="10"/>
      <c r="I244" s="34" t="s">
        <v>732</v>
      </c>
    </row>
    <row r="245" spans="1:10" ht="69" hidden="1" customHeight="1" x14ac:dyDescent="0.2">
      <c r="A245" s="12">
        <v>28</v>
      </c>
      <c r="B245" s="38" t="s">
        <v>731</v>
      </c>
      <c r="C245" s="6" t="s">
        <v>77</v>
      </c>
      <c r="D245" s="74">
        <v>5040</v>
      </c>
      <c r="E245" s="10" t="s">
        <v>101</v>
      </c>
      <c r="F245" s="46" t="s">
        <v>56</v>
      </c>
      <c r="G245" s="10"/>
      <c r="I245" s="34" t="s">
        <v>735</v>
      </c>
    </row>
    <row r="246" spans="1:10" ht="69" hidden="1" customHeight="1" x14ac:dyDescent="0.2">
      <c r="A246" s="12">
        <v>29</v>
      </c>
      <c r="B246" s="38" t="s">
        <v>731</v>
      </c>
      <c r="C246" s="6" t="s">
        <v>77</v>
      </c>
      <c r="D246" s="74">
        <v>1050</v>
      </c>
      <c r="E246" s="10" t="s">
        <v>101</v>
      </c>
      <c r="F246" s="46" t="s">
        <v>41</v>
      </c>
      <c r="G246" s="10"/>
      <c r="I246" s="34" t="s">
        <v>733</v>
      </c>
    </row>
    <row r="247" spans="1:10" ht="69" hidden="1" customHeight="1" x14ac:dyDescent="0.2">
      <c r="A247" s="12">
        <v>30</v>
      </c>
      <c r="B247" s="38" t="s">
        <v>731</v>
      </c>
      <c r="C247" s="6" t="s">
        <v>77</v>
      </c>
      <c r="D247" s="74">
        <v>2520</v>
      </c>
      <c r="E247" s="10" t="s">
        <v>101</v>
      </c>
      <c r="F247" s="46" t="s">
        <v>37</v>
      </c>
      <c r="G247" s="10"/>
      <c r="I247" s="34" t="s">
        <v>736</v>
      </c>
    </row>
    <row r="248" spans="1:10" ht="69" customHeight="1" x14ac:dyDescent="0.2">
      <c r="A248" s="12">
        <v>1</v>
      </c>
      <c r="B248" s="18" t="s">
        <v>738</v>
      </c>
      <c r="C248" s="35" t="s">
        <v>740</v>
      </c>
      <c r="D248" s="43">
        <v>27000</v>
      </c>
      <c r="E248" s="18" t="s">
        <v>67</v>
      </c>
      <c r="F248" s="32" t="s">
        <v>23</v>
      </c>
      <c r="G248" s="18" t="s">
        <v>739</v>
      </c>
      <c r="I248" s="16"/>
    </row>
    <row r="249" spans="1:10" ht="105.75" customHeight="1" x14ac:dyDescent="0.2">
      <c r="A249" s="12">
        <v>2</v>
      </c>
      <c r="B249" s="18" t="s">
        <v>746</v>
      </c>
      <c r="C249" s="35" t="s">
        <v>745</v>
      </c>
      <c r="D249" s="43">
        <v>17000</v>
      </c>
      <c r="E249" s="18" t="s">
        <v>67</v>
      </c>
      <c r="F249" s="32" t="s">
        <v>44</v>
      </c>
      <c r="G249" s="18" t="s">
        <v>741</v>
      </c>
      <c r="I249" s="16"/>
    </row>
    <row r="250" spans="1:10" ht="69" customHeight="1" x14ac:dyDescent="0.2">
      <c r="A250" s="12">
        <v>3</v>
      </c>
      <c r="B250" s="18" t="s">
        <v>872</v>
      </c>
      <c r="C250" s="35" t="s">
        <v>747</v>
      </c>
      <c r="D250" s="43">
        <v>8000</v>
      </c>
      <c r="E250" s="18" t="s">
        <v>67</v>
      </c>
      <c r="F250" s="32" t="s">
        <v>13</v>
      </c>
      <c r="G250" s="18" t="s">
        <v>742</v>
      </c>
      <c r="I250" s="75" t="s">
        <v>870</v>
      </c>
      <c r="J250" s="2" t="s">
        <v>871</v>
      </c>
    </row>
    <row r="251" spans="1:10" ht="69" customHeight="1" x14ac:dyDescent="0.2">
      <c r="A251" s="12">
        <v>4</v>
      </c>
      <c r="B251" s="18" t="s">
        <v>738</v>
      </c>
      <c r="C251" s="35" t="s">
        <v>748</v>
      </c>
      <c r="D251" s="43">
        <v>12000</v>
      </c>
      <c r="E251" s="18" t="s">
        <v>67</v>
      </c>
      <c r="F251" s="32" t="s">
        <v>17</v>
      </c>
      <c r="G251" s="18" t="s">
        <v>743</v>
      </c>
      <c r="I251" s="16"/>
    </row>
    <row r="252" spans="1:10" ht="69" customHeight="1" x14ac:dyDescent="0.2">
      <c r="A252" s="12">
        <v>5</v>
      </c>
      <c r="B252" s="18" t="s">
        <v>681</v>
      </c>
      <c r="C252" s="35" t="s">
        <v>749</v>
      </c>
      <c r="D252" s="43">
        <v>8000</v>
      </c>
      <c r="E252" s="18" t="s">
        <v>67</v>
      </c>
      <c r="F252" s="32" t="s">
        <v>33</v>
      </c>
      <c r="G252" s="18" t="s">
        <v>744</v>
      </c>
      <c r="I252" s="16"/>
    </row>
    <row r="253" spans="1:10" ht="69" hidden="1" customHeight="1" x14ac:dyDescent="0.2">
      <c r="A253" s="12">
        <v>6</v>
      </c>
      <c r="B253" s="18" t="s">
        <v>672</v>
      </c>
      <c r="C253" s="35" t="s">
        <v>750</v>
      </c>
      <c r="D253" s="18">
        <v>8940.2999999999993</v>
      </c>
      <c r="E253" s="18" t="s">
        <v>157</v>
      </c>
      <c r="F253" s="32" t="s">
        <v>26</v>
      </c>
      <c r="G253" s="18" t="s">
        <v>751</v>
      </c>
      <c r="I253" s="16"/>
    </row>
    <row r="254" spans="1:10" ht="69" hidden="1" customHeight="1" x14ac:dyDescent="0.2">
      <c r="A254" s="12">
        <v>7</v>
      </c>
      <c r="B254" s="18" t="s">
        <v>753</v>
      </c>
      <c r="C254" s="35" t="s">
        <v>754</v>
      </c>
      <c r="D254" s="43">
        <v>29795.41</v>
      </c>
      <c r="E254" s="18" t="s">
        <v>448</v>
      </c>
      <c r="F254" s="32" t="s">
        <v>16</v>
      </c>
      <c r="G254" s="18" t="s">
        <v>752</v>
      </c>
      <c r="I254" s="16"/>
    </row>
    <row r="255" spans="1:10" ht="88.5" hidden="1" customHeight="1" x14ac:dyDescent="0.2">
      <c r="A255" s="12">
        <v>8</v>
      </c>
      <c r="B255" s="18" t="s">
        <v>756</v>
      </c>
      <c r="C255" s="35" t="s">
        <v>452</v>
      </c>
      <c r="D255" s="43">
        <v>25100.5</v>
      </c>
      <c r="E255" s="18" t="s">
        <v>64</v>
      </c>
      <c r="F255" s="32" t="s">
        <v>34</v>
      </c>
      <c r="G255" s="18" t="s">
        <v>755</v>
      </c>
      <c r="I255" s="16"/>
    </row>
    <row r="256" spans="1:10" ht="69" hidden="1" customHeight="1" x14ac:dyDescent="0.2">
      <c r="A256" s="12">
        <v>9</v>
      </c>
      <c r="B256" s="18" t="s">
        <v>757</v>
      </c>
      <c r="C256" s="35" t="s">
        <v>758</v>
      </c>
      <c r="D256" s="18">
        <v>2736</v>
      </c>
      <c r="E256" s="18" t="s">
        <v>157</v>
      </c>
      <c r="F256" s="32" t="s">
        <v>6</v>
      </c>
      <c r="G256" s="18" t="s">
        <v>759</v>
      </c>
      <c r="I256" s="16"/>
    </row>
    <row r="257" spans="1:9" ht="69" hidden="1" customHeight="1" x14ac:dyDescent="0.2">
      <c r="A257" s="12">
        <v>1</v>
      </c>
      <c r="B257" s="4" t="s">
        <v>762</v>
      </c>
      <c r="C257" s="6" t="s">
        <v>770</v>
      </c>
      <c r="D257" s="5">
        <v>6560</v>
      </c>
      <c r="E257" s="10" t="s">
        <v>101</v>
      </c>
      <c r="F257" s="59" t="s">
        <v>9</v>
      </c>
      <c r="G257" s="10"/>
      <c r="I257" s="34" t="s">
        <v>781</v>
      </c>
    </row>
    <row r="258" spans="1:9" ht="69" hidden="1" customHeight="1" x14ac:dyDescent="0.2">
      <c r="A258" s="12">
        <v>2</v>
      </c>
      <c r="B258" s="4" t="s">
        <v>763</v>
      </c>
      <c r="C258" s="6" t="s">
        <v>771</v>
      </c>
      <c r="D258" s="5">
        <v>1319</v>
      </c>
      <c r="E258" s="10" t="s">
        <v>101</v>
      </c>
      <c r="F258" s="59" t="s">
        <v>37</v>
      </c>
      <c r="G258" s="10"/>
      <c r="I258" s="34" t="s">
        <v>782</v>
      </c>
    </row>
    <row r="259" spans="1:9" ht="69" hidden="1" customHeight="1" x14ac:dyDescent="0.2">
      <c r="A259" s="12">
        <v>3</v>
      </c>
      <c r="B259" s="4" t="s">
        <v>764</v>
      </c>
      <c r="C259" s="6" t="s">
        <v>772</v>
      </c>
      <c r="D259" s="5">
        <v>12815</v>
      </c>
      <c r="E259" s="10" t="s">
        <v>101</v>
      </c>
      <c r="F259" s="33" t="s">
        <v>42</v>
      </c>
      <c r="G259" s="10"/>
      <c r="I259" s="34" t="s">
        <v>783</v>
      </c>
    </row>
    <row r="260" spans="1:9" ht="69" hidden="1" customHeight="1" x14ac:dyDescent="0.2">
      <c r="A260" s="12">
        <v>4</v>
      </c>
      <c r="B260" s="4" t="s">
        <v>765</v>
      </c>
      <c r="C260" s="6" t="s">
        <v>773</v>
      </c>
      <c r="D260" s="5">
        <v>7000</v>
      </c>
      <c r="E260" s="4" t="s">
        <v>766</v>
      </c>
      <c r="F260" s="33" t="s">
        <v>38</v>
      </c>
      <c r="G260" s="10"/>
      <c r="I260" s="34" t="s">
        <v>784</v>
      </c>
    </row>
    <row r="261" spans="1:9" ht="69" hidden="1" customHeight="1" x14ac:dyDescent="0.2">
      <c r="A261" s="12">
        <v>5</v>
      </c>
      <c r="B261" s="4" t="s">
        <v>767</v>
      </c>
      <c r="C261" s="6" t="s">
        <v>774</v>
      </c>
      <c r="D261" s="5">
        <v>3523</v>
      </c>
      <c r="E261" s="10" t="s">
        <v>101</v>
      </c>
      <c r="F261" s="58" t="s">
        <v>10</v>
      </c>
      <c r="G261" s="10"/>
      <c r="I261" s="34" t="s">
        <v>785</v>
      </c>
    </row>
    <row r="262" spans="1:9" ht="69" hidden="1" customHeight="1" x14ac:dyDescent="0.2">
      <c r="A262" s="12">
        <v>6</v>
      </c>
      <c r="B262" s="4" t="s">
        <v>768</v>
      </c>
      <c r="C262" s="6" t="s">
        <v>775</v>
      </c>
      <c r="D262" s="5">
        <v>3509</v>
      </c>
      <c r="E262" s="10" t="s">
        <v>101</v>
      </c>
      <c r="F262" s="58" t="s">
        <v>43</v>
      </c>
      <c r="G262" s="10"/>
      <c r="I262" s="34" t="s">
        <v>786</v>
      </c>
    </row>
    <row r="263" spans="1:9" ht="69" hidden="1" customHeight="1" x14ac:dyDescent="0.2">
      <c r="A263" s="12">
        <v>7</v>
      </c>
      <c r="B263" s="4" t="s">
        <v>769</v>
      </c>
      <c r="C263" s="6" t="s">
        <v>776</v>
      </c>
      <c r="D263" s="5">
        <v>4480</v>
      </c>
      <c r="E263" s="10" t="s">
        <v>101</v>
      </c>
      <c r="F263" s="58" t="s">
        <v>17</v>
      </c>
      <c r="G263" s="10"/>
      <c r="I263" s="34" t="s">
        <v>787</v>
      </c>
    </row>
    <row r="264" spans="1:9" ht="69" hidden="1" customHeight="1" x14ac:dyDescent="0.2">
      <c r="A264" s="12">
        <v>8</v>
      </c>
      <c r="B264" s="4" t="s">
        <v>777</v>
      </c>
      <c r="C264" s="6" t="s">
        <v>77</v>
      </c>
      <c r="D264" s="53">
        <v>2800</v>
      </c>
      <c r="E264" s="10" t="s">
        <v>101</v>
      </c>
      <c r="F264" s="33" t="s">
        <v>54</v>
      </c>
      <c r="G264" s="10"/>
      <c r="I264" s="34" t="s">
        <v>788</v>
      </c>
    </row>
    <row r="265" spans="1:9" ht="69" hidden="1" customHeight="1" x14ac:dyDescent="0.2">
      <c r="A265" s="12">
        <v>9</v>
      </c>
      <c r="B265" s="4" t="s">
        <v>778</v>
      </c>
      <c r="C265" s="6" t="s">
        <v>77</v>
      </c>
      <c r="D265" s="76">
        <v>2100</v>
      </c>
      <c r="E265" s="10" t="s">
        <v>101</v>
      </c>
      <c r="F265" s="46" t="s">
        <v>56</v>
      </c>
      <c r="G265" s="10"/>
      <c r="I265" s="34" t="s">
        <v>735</v>
      </c>
    </row>
    <row r="266" spans="1:9" ht="69" hidden="1" customHeight="1" x14ac:dyDescent="0.2">
      <c r="A266" s="12">
        <v>10</v>
      </c>
      <c r="B266" s="4" t="s">
        <v>778</v>
      </c>
      <c r="C266" s="6" t="s">
        <v>77</v>
      </c>
      <c r="D266" s="76">
        <v>1400</v>
      </c>
      <c r="E266" s="10" t="s">
        <v>101</v>
      </c>
      <c r="F266" s="46" t="s">
        <v>54</v>
      </c>
      <c r="G266" s="10"/>
      <c r="I266" s="34" t="s">
        <v>788</v>
      </c>
    </row>
    <row r="267" spans="1:9" ht="69" hidden="1" customHeight="1" x14ac:dyDescent="0.2">
      <c r="A267" s="12">
        <v>11</v>
      </c>
      <c r="B267" s="4" t="s">
        <v>779</v>
      </c>
      <c r="C267" s="6" t="s">
        <v>77</v>
      </c>
      <c r="D267" s="77">
        <v>1760</v>
      </c>
      <c r="E267" s="10" t="s">
        <v>101</v>
      </c>
      <c r="F267" s="33" t="s">
        <v>33</v>
      </c>
      <c r="G267" s="10"/>
      <c r="I267" s="34" t="s">
        <v>789</v>
      </c>
    </row>
    <row r="268" spans="1:9" ht="69" hidden="1" customHeight="1" x14ac:dyDescent="0.2">
      <c r="A268" s="12">
        <v>12</v>
      </c>
      <c r="B268" s="4" t="s">
        <v>779</v>
      </c>
      <c r="C268" s="6" t="s">
        <v>77</v>
      </c>
      <c r="D268" s="77">
        <v>3520</v>
      </c>
      <c r="E268" s="10" t="s">
        <v>101</v>
      </c>
      <c r="F268" s="33" t="s">
        <v>7</v>
      </c>
      <c r="G268" s="10"/>
      <c r="I268" s="34" t="s">
        <v>732</v>
      </c>
    </row>
    <row r="269" spans="1:9" ht="69" hidden="1" customHeight="1" x14ac:dyDescent="0.2">
      <c r="A269" s="12">
        <v>13</v>
      </c>
      <c r="B269" s="4" t="s">
        <v>779</v>
      </c>
      <c r="C269" s="6" t="s">
        <v>77</v>
      </c>
      <c r="D269" s="77">
        <v>7920</v>
      </c>
      <c r="E269" s="10" t="s">
        <v>101</v>
      </c>
      <c r="F269" s="33" t="s">
        <v>13</v>
      </c>
      <c r="G269" s="10"/>
      <c r="I269" s="34" t="s">
        <v>790</v>
      </c>
    </row>
    <row r="270" spans="1:9" ht="69" hidden="1" customHeight="1" x14ac:dyDescent="0.2">
      <c r="A270" s="12">
        <v>14</v>
      </c>
      <c r="B270" s="4" t="s">
        <v>780</v>
      </c>
      <c r="C270" s="6" t="s">
        <v>77</v>
      </c>
      <c r="D270" s="76">
        <v>5060</v>
      </c>
      <c r="E270" s="10" t="s">
        <v>101</v>
      </c>
      <c r="F270" s="46" t="s">
        <v>22</v>
      </c>
      <c r="G270" s="10"/>
      <c r="I270" s="34" t="s">
        <v>734</v>
      </c>
    </row>
    <row r="271" spans="1:9" ht="69" hidden="1" customHeight="1" x14ac:dyDescent="0.2">
      <c r="A271" s="12">
        <v>15</v>
      </c>
      <c r="B271" s="4" t="s">
        <v>780</v>
      </c>
      <c r="C271" s="6" t="s">
        <v>77</v>
      </c>
      <c r="D271" s="76">
        <v>3740</v>
      </c>
      <c r="E271" s="10" t="s">
        <v>101</v>
      </c>
      <c r="F271" s="46" t="s">
        <v>41</v>
      </c>
      <c r="G271" s="10"/>
      <c r="I271" s="34" t="s">
        <v>733</v>
      </c>
    </row>
    <row r="272" spans="1:9" ht="69" customHeight="1" x14ac:dyDescent="0.2">
      <c r="A272" s="37">
        <v>1</v>
      </c>
      <c r="B272" s="18" t="s">
        <v>797</v>
      </c>
      <c r="C272" s="35" t="s">
        <v>798</v>
      </c>
      <c r="D272" s="78">
        <v>4300</v>
      </c>
      <c r="E272" s="18" t="s">
        <v>67</v>
      </c>
      <c r="F272" s="32" t="s">
        <v>21</v>
      </c>
      <c r="G272" s="18" t="s">
        <v>796</v>
      </c>
      <c r="I272" s="34"/>
    </row>
    <row r="273" spans="1:9" ht="69" customHeight="1" x14ac:dyDescent="0.2">
      <c r="A273" s="37">
        <v>2</v>
      </c>
      <c r="B273" s="18" t="s">
        <v>797</v>
      </c>
      <c r="C273" s="35" t="s">
        <v>799</v>
      </c>
      <c r="D273" s="78">
        <v>10560</v>
      </c>
      <c r="E273" s="18" t="s">
        <v>67</v>
      </c>
      <c r="F273" s="32" t="s">
        <v>49</v>
      </c>
      <c r="G273" s="18" t="s">
        <v>796</v>
      </c>
      <c r="I273" s="34"/>
    </row>
    <row r="274" spans="1:9" ht="69" customHeight="1" x14ac:dyDescent="0.2">
      <c r="A274" s="37">
        <v>3</v>
      </c>
      <c r="B274" s="18" t="s">
        <v>800</v>
      </c>
      <c r="C274" s="35" t="s">
        <v>801</v>
      </c>
      <c r="D274" s="78">
        <v>2550</v>
      </c>
      <c r="E274" s="18" t="s">
        <v>67</v>
      </c>
      <c r="F274" s="32" t="s">
        <v>34</v>
      </c>
      <c r="G274" s="18" t="s">
        <v>796</v>
      </c>
      <c r="I274" s="34"/>
    </row>
    <row r="275" spans="1:9" ht="69" customHeight="1" x14ac:dyDescent="0.2">
      <c r="A275" s="37">
        <v>4</v>
      </c>
      <c r="B275" s="18" t="s">
        <v>800</v>
      </c>
      <c r="C275" s="35" t="s">
        <v>802</v>
      </c>
      <c r="D275" s="78">
        <v>10550</v>
      </c>
      <c r="E275" s="18" t="s">
        <v>67</v>
      </c>
      <c r="F275" s="32" t="s">
        <v>10</v>
      </c>
      <c r="G275" s="18" t="s">
        <v>796</v>
      </c>
      <c r="I275" s="34"/>
    </row>
    <row r="276" spans="1:9" ht="69" customHeight="1" x14ac:dyDescent="0.2">
      <c r="A276" s="37">
        <v>5</v>
      </c>
      <c r="B276" s="18" t="s">
        <v>803</v>
      </c>
      <c r="C276" s="35" t="s">
        <v>804</v>
      </c>
      <c r="D276" s="78">
        <v>6080</v>
      </c>
      <c r="E276" s="18" t="s">
        <v>67</v>
      </c>
      <c r="F276" s="32" t="s">
        <v>53</v>
      </c>
      <c r="G276" s="18" t="s">
        <v>796</v>
      </c>
      <c r="I276" s="34"/>
    </row>
    <row r="277" spans="1:9" ht="69" customHeight="1" x14ac:dyDescent="0.2">
      <c r="A277" s="37">
        <v>6</v>
      </c>
      <c r="B277" s="18" t="s">
        <v>803</v>
      </c>
      <c r="C277" s="35" t="s">
        <v>805</v>
      </c>
      <c r="D277" s="78">
        <v>4100</v>
      </c>
      <c r="E277" s="18" t="s">
        <v>67</v>
      </c>
      <c r="F277" s="32" t="s">
        <v>31</v>
      </c>
      <c r="G277" s="18" t="s">
        <v>796</v>
      </c>
      <c r="I277" s="34"/>
    </row>
    <row r="278" spans="1:9" ht="69" customHeight="1" x14ac:dyDescent="0.2">
      <c r="A278" s="37">
        <v>7</v>
      </c>
      <c r="B278" s="18" t="s">
        <v>803</v>
      </c>
      <c r="C278" s="35" t="s">
        <v>806</v>
      </c>
      <c r="D278" s="78">
        <v>5380</v>
      </c>
      <c r="E278" s="18" t="s">
        <v>67</v>
      </c>
      <c r="F278" s="32" t="s">
        <v>60</v>
      </c>
      <c r="G278" s="18" t="s">
        <v>796</v>
      </c>
      <c r="I278" s="34"/>
    </row>
    <row r="279" spans="1:9" ht="69" customHeight="1" x14ac:dyDescent="0.2">
      <c r="A279" s="37">
        <v>8</v>
      </c>
      <c r="B279" s="18" t="s">
        <v>803</v>
      </c>
      <c r="C279" s="35" t="s">
        <v>807</v>
      </c>
      <c r="D279" s="78">
        <v>3000</v>
      </c>
      <c r="E279" s="18" t="s">
        <v>67</v>
      </c>
      <c r="F279" s="32" t="s">
        <v>5</v>
      </c>
      <c r="G279" s="18" t="s">
        <v>796</v>
      </c>
      <c r="I279" s="34"/>
    </row>
    <row r="280" spans="1:9" ht="69" customHeight="1" x14ac:dyDescent="0.2">
      <c r="A280" s="37">
        <v>9</v>
      </c>
      <c r="B280" s="18" t="s">
        <v>779</v>
      </c>
      <c r="C280" s="35" t="s">
        <v>808</v>
      </c>
      <c r="D280" s="78">
        <v>12900</v>
      </c>
      <c r="E280" s="18" t="s">
        <v>67</v>
      </c>
      <c r="F280" s="32" t="s">
        <v>17</v>
      </c>
      <c r="G280" s="18" t="s">
        <v>796</v>
      </c>
      <c r="I280" s="34"/>
    </row>
    <row r="281" spans="1:9" ht="69" customHeight="1" x14ac:dyDescent="0.2">
      <c r="A281" s="37">
        <v>10</v>
      </c>
      <c r="B281" s="18" t="s">
        <v>779</v>
      </c>
      <c r="C281" s="35" t="s">
        <v>809</v>
      </c>
      <c r="D281" s="78">
        <v>4700</v>
      </c>
      <c r="E281" s="18" t="s">
        <v>67</v>
      </c>
      <c r="F281" s="32" t="s">
        <v>36</v>
      </c>
      <c r="G281" s="18" t="s">
        <v>796</v>
      </c>
      <c r="I281" s="34"/>
    </row>
    <row r="282" spans="1:9" ht="69" customHeight="1" x14ac:dyDescent="0.2">
      <c r="A282" s="37">
        <v>11</v>
      </c>
      <c r="B282" s="18" t="s">
        <v>779</v>
      </c>
      <c r="C282" s="35" t="s">
        <v>810</v>
      </c>
      <c r="D282" s="78">
        <v>4200</v>
      </c>
      <c r="E282" s="18" t="s">
        <v>67</v>
      </c>
      <c r="F282" s="32" t="s">
        <v>35</v>
      </c>
      <c r="G282" s="18" t="s">
        <v>796</v>
      </c>
      <c r="I282" s="34"/>
    </row>
    <row r="283" spans="1:9" ht="69" customHeight="1" x14ac:dyDescent="0.2">
      <c r="A283" s="37">
        <v>12</v>
      </c>
      <c r="B283" s="18" t="s">
        <v>780</v>
      </c>
      <c r="C283" s="35" t="s">
        <v>811</v>
      </c>
      <c r="D283" s="78">
        <v>6240</v>
      </c>
      <c r="E283" s="18" t="s">
        <v>67</v>
      </c>
      <c r="F283" s="32" t="s">
        <v>32</v>
      </c>
      <c r="G283" s="18" t="s">
        <v>796</v>
      </c>
      <c r="I283" s="34"/>
    </row>
    <row r="284" spans="1:9" ht="69" customHeight="1" x14ac:dyDescent="0.2">
      <c r="A284" s="37">
        <v>13</v>
      </c>
      <c r="B284" s="18" t="s">
        <v>812</v>
      </c>
      <c r="C284" s="35" t="s">
        <v>813</v>
      </c>
      <c r="D284" s="78">
        <v>4000</v>
      </c>
      <c r="E284" s="18" t="s">
        <v>67</v>
      </c>
      <c r="F284" s="32" t="s">
        <v>21</v>
      </c>
      <c r="G284" s="18" t="s">
        <v>796</v>
      </c>
      <c r="I284" s="34"/>
    </row>
    <row r="285" spans="1:9" ht="69" customHeight="1" x14ac:dyDescent="0.2">
      <c r="A285" s="37">
        <v>14</v>
      </c>
      <c r="B285" s="18" t="s">
        <v>814</v>
      </c>
      <c r="C285" s="35" t="s">
        <v>815</v>
      </c>
      <c r="D285" s="78">
        <v>1200</v>
      </c>
      <c r="E285" s="18" t="s">
        <v>67</v>
      </c>
      <c r="F285" s="32" t="s">
        <v>7</v>
      </c>
      <c r="G285" s="18" t="s">
        <v>796</v>
      </c>
      <c r="I285" s="34"/>
    </row>
    <row r="286" spans="1:9" ht="69" hidden="1" customHeight="1" x14ac:dyDescent="0.2">
      <c r="A286" s="37">
        <v>15</v>
      </c>
      <c r="B286" s="18" t="s">
        <v>763</v>
      </c>
      <c r="C286" s="35" t="s">
        <v>791</v>
      </c>
      <c r="D286" s="18">
        <v>3466</v>
      </c>
      <c r="E286" s="18" t="s">
        <v>157</v>
      </c>
      <c r="F286" s="32" t="s">
        <v>5</v>
      </c>
      <c r="G286" s="18" t="s">
        <v>792</v>
      </c>
      <c r="I286" s="16"/>
    </row>
    <row r="287" spans="1:9" ht="69" hidden="1" customHeight="1" x14ac:dyDescent="0.2">
      <c r="A287" s="37">
        <v>16</v>
      </c>
      <c r="B287" s="18" t="s">
        <v>793</v>
      </c>
      <c r="C287" s="35" t="s">
        <v>795</v>
      </c>
      <c r="D287" s="43">
        <v>2970</v>
      </c>
      <c r="E287" s="18" t="s">
        <v>66</v>
      </c>
      <c r="F287" s="32" t="s">
        <v>34</v>
      </c>
      <c r="G287" s="18" t="s">
        <v>794</v>
      </c>
      <c r="I287" s="16"/>
    </row>
    <row r="288" spans="1:9" ht="78" hidden="1" customHeight="1" x14ac:dyDescent="0.2">
      <c r="A288" s="37">
        <v>17</v>
      </c>
      <c r="B288" s="18" t="s">
        <v>869</v>
      </c>
      <c r="C288" s="35" t="s">
        <v>841</v>
      </c>
      <c r="D288" s="43">
        <v>681488.58</v>
      </c>
      <c r="E288" s="18" t="s">
        <v>839</v>
      </c>
      <c r="F288" s="32" t="s">
        <v>19</v>
      </c>
      <c r="G288" s="18" t="s">
        <v>840</v>
      </c>
      <c r="I288" s="80" t="s">
        <v>868</v>
      </c>
    </row>
    <row r="289" spans="1:9" ht="69" hidden="1" customHeight="1" x14ac:dyDescent="0.2">
      <c r="A289" s="12">
        <v>1</v>
      </c>
      <c r="B289" s="4" t="s">
        <v>816</v>
      </c>
      <c r="C289" s="7" t="s">
        <v>826</v>
      </c>
      <c r="D289" s="5">
        <v>1941</v>
      </c>
      <c r="E289" s="10" t="s">
        <v>101</v>
      </c>
      <c r="F289" s="58" t="s">
        <v>25</v>
      </c>
      <c r="G289" s="10"/>
      <c r="I289" s="34" t="s">
        <v>847</v>
      </c>
    </row>
    <row r="290" spans="1:9" ht="69" hidden="1" customHeight="1" x14ac:dyDescent="0.2">
      <c r="A290" s="12">
        <v>2</v>
      </c>
      <c r="B290" s="4" t="s">
        <v>817</v>
      </c>
      <c r="C290" s="7" t="s">
        <v>827</v>
      </c>
      <c r="D290" s="5">
        <v>6739</v>
      </c>
      <c r="E290" s="10" t="s">
        <v>101</v>
      </c>
      <c r="F290" s="33" t="s">
        <v>32</v>
      </c>
      <c r="G290" s="10"/>
      <c r="I290" s="34" t="s">
        <v>848</v>
      </c>
    </row>
    <row r="291" spans="1:9" ht="69" hidden="1" customHeight="1" x14ac:dyDescent="0.2">
      <c r="A291" s="12">
        <v>3</v>
      </c>
      <c r="B291" s="4" t="s">
        <v>818</v>
      </c>
      <c r="C291" s="7" t="s">
        <v>828</v>
      </c>
      <c r="D291" s="5">
        <v>1346</v>
      </c>
      <c r="E291" s="10" t="s">
        <v>101</v>
      </c>
      <c r="F291" s="33" t="s">
        <v>15</v>
      </c>
      <c r="G291" s="10"/>
      <c r="I291" s="34" t="s">
        <v>849</v>
      </c>
    </row>
    <row r="292" spans="1:9" ht="69" hidden="1" customHeight="1" x14ac:dyDescent="0.2">
      <c r="A292" s="12">
        <v>4</v>
      </c>
      <c r="B292" s="4" t="s">
        <v>819</v>
      </c>
      <c r="C292" s="7" t="s">
        <v>829</v>
      </c>
      <c r="D292" s="5">
        <v>6251</v>
      </c>
      <c r="E292" s="10" t="s">
        <v>101</v>
      </c>
      <c r="F292" s="59" t="s">
        <v>19</v>
      </c>
      <c r="G292" s="10"/>
      <c r="I292" s="34" t="s">
        <v>850</v>
      </c>
    </row>
    <row r="293" spans="1:9" ht="69" hidden="1" customHeight="1" x14ac:dyDescent="0.2">
      <c r="A293" s="12">
        <v>5</v>
      </c>
      <c r="B293" s="4" t="s">
        <v>820</v>
      </c>
      <c r="C293" s="7" t="s">
        <v>830</v>
      </c>
      <c r="D293" s="5">
        <v>3308</v>
      </c>
      <c r="E293" s="10" t="s">
        <v>101</v>
      </c>
      <c r="F293" s="58" t="s">
        <v>43</v>
      </c>
      <c r="G293" s="10"/>
      <c r="I293" s="34" t="s">
        <v>851</v>
      </c>
    </row>
    <row r="294" spans="1:9" ht="69" hidden="1" customHeight="1" x14ac:dyDescent="0.2">
      <c r="A294" s="12">
        <v>6</v>
      </c>
      <c r="B294" s="4" t="s">
        <v>821</v>
      </c>
      <c r="C294" s="7" t="s">
        <v>831</v>
      </c>
      <c r="D294" s="5">
        <v>4132</v>
      </c>
      <c r="E294" s="10" t="s">
        <v>101</v>
      </c>
      <c r="F294" s="59" t="s">
        <v>28</v>
      </c>
      <c r="G294" s="10"/>
      <c r="I294" s="34" t="s">
        <v>852</v>
      </c>
    </row>
    <row r="295" spans="1:9" ht="69" hidden="1" customHeight="1" x14ac:dyDescent="0.2">
      <c r="A295" s="12">
        <v>7</v>
      </c>
      <c r="B295" s="4" t="s">
        <v>822</v>
      </c>
      <c r="C295" s="7" t="s">
        <v>832</v>
      </c>
      <c r="D295" s="5">
        <v>1079</v>
      </c>
      <c r="E295" s="10" t="s">
        <v>101</v>
      </c>
      <c r="F295" s="58" t="s">
        <v>25</v>
      </c>
      <c r="G295" s="10"/>
      <c r="I295" s="34" t="s">
        <v>853</v>
      </c>
    </row>
    <row r="296" spans="1:9" ht="69" hidden="1" customHeight="1" x14ac:dyDescent="0.2">
      <c r="A296" s="12">
        <v>8</v>
      </c>
      <c r="B296" s="4" t="s">
        <v>822</v>
      </c>
      <c r="C296" s="7" t="s">
        <v>833</v>
      </c>
      <c r="D296" s="5">
        <v>16575</v>
      </c>
      <c r="E296" s="10" t="s">
        <v>101</v>
      </c>
      <c r="F296" s="58" t="s">
        <v>24</v>
      </c>
      <c r="G296" s="10"/>
      <c r="I296" s="34" t="s">
        <v>854</v>
      </c>
    </row>
    <row r="297" spans="1:9" ht="69" hidden="1" customHeight="1" x14ac:dyDescent="0.2">
      <c r="A297" s="12">
        <v>9</v>
      </c>
      <c r="B297" s="4" t="s">
        <v>823</v>
      </c>
      <c r="C297" s="6" t="s">
        <v>834</v>
      </c>
      <c r="D297" s="5">
        <v>7000</v>
      </c>
      <c r="E297" s="4" t="s">
        <v>766</v>
      </c>
      <c r="F297" s="33" t="s">
        <v>32</v>
      </c>
      <c r="G297" s="10"/>
      <c r="I297" s="34" t="s">
        <v>855</v>
      </c>
    </row>
    <row r="298" spans="1:9" ht="69" hidden="1" customHeight="1" x14ac:dyDescent="0.2">
      <c r="A298" s="12">
        <v>10</v>
      </c>
      <c r="B298" s="4" t="s">
        <v>823</v>
      </c>
      <c r="C298" s="7" t="s">
        <v>835</v>
      </c>
      <c r="D298" s="5">
        <v>4634</v>
      </c>
      <c r="E298" s="10" t="s">
        <v>101</v>
      </c>
      <c r="F298" s="33" t="s">
        <v>32</v>
      </c>
      <c r="G298" s="10"/>
      <c r="I298" s="34" t="s">
        <v>856</v>
      </c>
    </row>
    <row r="299" spans="1:9" ht="69" hidden="1" customHeight="1" x14ac:dyDescent="0.2">
      <c r="A299" s="12">
        <v>11</v>
      </c>
      <c r="B299" s="4" t="s">
        <v>824</v>
      </c>
      <c r="C299" s="7" t="s">
        <v>836</v>
      </c>
      <c r="D299" s="5">
        <v>15952</v>
      </c>
      <c r="E299" s="10" t="s">
        <v>101</v>
      </c>
      <c r="F299" s="59" t="s">
        <v>30</v>
      </c>
      <c r="G299" s="10"/>
      <c r="I299" s="34" t="s">
        <v>857</v>
      </c>
    </row>
    <row r="300" spans="1:9" ht="69" hidden="1" customHeight="1" x14ac:dyDescent="0.2">
      <c r="A300" s="12">
        <v>12</v>
      </c>
      <c r="B300" s="4" t="s">
        <v>825</v>
      </c>
      <c r="C300" s="7" t="s">
        <v>837</v>
      </c>
      <c r="D300" s="5">
        <v>2345</v>
      </c>
      <c r="E300" s="10" t="s">
        <v>101</v>
      </c>
      <c r="F300" s="59" t="s">
        <v>6</v>
      </c>
      <c r="G300" s="10"/>
      <c r="I300" s="34" t="s">
        <v>858</v>
      </c>
    </row>
    <row r="301" spans="1:9" ht="69" hidden="1" customHeight="1" x14ac:dyDescent="0.2">
      <c r="A301" s="12">
        <v>13</v>
      </c>
      <c r="B301" s="4" t="s">
        <v>838</v>
      </c>
      <c r="C301" s="7" t="s">
        <v>77</v>
      </c>
      <c r="D301" s="5">
        <v>1960</v>
      </c>
      <c r="E301" s="4" t="s">
        <v>101</v>
      </c>
      <c r="F301" s="33" t="s">
        <v>54</v>
      </c>
      <c r="G301" s="10"/>
      <c r="I301" s="34" t="s">
        <v>788</v>
      </c>
    </row>
    <row r="302" spans="1:9" ht="69" hidden="1" customHeight="1" x14ac:dyDescent="0.2">
      <c r="A302" s="12">
        <v>14</v>
      </c>
      <c r="B302" s="4" t="s">
        <v>838</v>
      </c>
      <c r="C302" s="7" t="s">
        <v>77</v>
      </c>
      <c r="D302" s="5">
        <v>2940</v>
      </c>
      <c r="E302" s="4" t="s">
        <v>101</v>
      </c>
      <c r="F302" s="33" t="s">
        <v>56</v>
      </c>
      <c r="G302" s="10"/>
      <c r="I302" s="34" t="s">
        <v>735</v>
      </c>
    </row>
    <row r="303" spans="1:9" ht="69" customHeight="1" x14ac:dyDescent="0.2">
      <c r="A303" s="37">
        <v>1</v>
      </c>
      <c r="B303" s="18" t="s">
        <v>842</v>
      </c>
      <c r="C303" s="35" t="s">
        <v>862</v>
      </c>
      <c r="D303" s="78">
        <v>4500</v>
      </c>
      <c r="E303" s="18" t="s">
        <v>67</v>
      </c>
      <c r="F303" s="33" t="s">
        <v>35</v>
      </c>
      <c r="G303" s="18" t="s">
        <v>796</v>
      </c>
      <c r="I303" s="79"/>
    </row>
    <row r="304" spans="1:9" ht="69" customHeight="1" x14ac:dyDescent="0.2">
      <c r="A304" s="37">
        <v>2</v>
      </c>
      <c r="B304" s="18" t="s">
        <v>842</v>
      </c>
      <c r="C304" s="35" t="s">
        <v>863</v>
      </c>
      <c r="D304" s="78">
        <v>8800</v>
      </c>
      <c r="E304" s="18" t="s">
        <v>67</v>
      </c>
      <c r="F304" s="58" t="s">
        <v>49</v>
      </c>
      <c r="G304" s="18" t="s">
        <v>796</v>
      </c>
      <c r="I304" s="79"/>
    </row>
    <row r="305" spans="1:9" ht="69" customHeight="1" x14ac:dyDescent="0.2">
      <c r="A305" s="37">
        <v>3</v>
      </c>
      <c r="B305" s="18" t="s">
        <v>859</v>
      </c>
      <c r="C305" s="35" t="s">
        <v>860</v>
      </c>
      <c r="D305" s="78">
        <v>5600</v>
      </c>
      <c r="E305" s="18" t="s">
        <v>67</v>
      </c>
      <c r="F305" s="33" t="s">
        <v>60</v>
      </c>
      <c r="G305" s="18" t="s">
        <v>796</v>
      </c>
      <c r="I305" s="80"/>
    </row>
    <row r="306" spans="1:9" ht="69" customHeight="1" x14ac:dyDescent="0.2">
      <c r="A306" s="37">
        <v>4</v>
      </c>
      <c r="B306" s="18" t="s">
        <v>861</v>
      </c>
      <c r="C306" s="35" t="s">
        <v>867</v>
      </c>
      <c r="D306" s="78">
        <v>28000</v>
      </c>
      <c r="E306" s="18" t="s">
        <v>67</v>
      </c>
      <c r="F306" s="33" t="s">
        <v>42</v>
      </c>
      <c r="G306" s="18" t="s">
        <v>796</v>
      </c>
      <c r="I306" s="80"/>
    </row>
    <row r="307" spans="1:9" ht="69" customHeight="1" x14ac:dyDescent="0.2">
      <c r="A307" s="37">
        <v>5</v>
      </c>
      <c r="B307" s="18" t="s">
        <v>843</v>
      </c>
      <c r="C307" s="35" t="s">
        <v>864</v>
      </c>
      <c r="D307" s="78">
        <v>4500</v>
      </c>
      <c r="E307" s="18" t="s">
        <v>67</v>
      </c>
      <c r="F307" s="33" t="s">
        <v>21</v>
      </c>
      <c r="G307" s="18" t="s">
        <v>796</v>
      </c>
      <c r="I307" s="79"/>
    </row>
    <row r="308" spans="1:9" ht="69" customHeight="1" x14ac:dyDescent="0.2">
      <c r="A308" s="37">
        <v>6</v>
      </c>
      <c r="B308" s="18" t="s">
        <v>843</v>
      </c>
      <c r="C308" s="35" t="s">
        <v>866</v>
      </c>
      <c r="D308" s="78">
        <v>10000</v>
      </c>
      <c r="E308" s="18" t="s">
        <v>67</v>
      </c>
      <c r="F308" s="58" t="s">
        <v>10</v>
      </c>
      <c r="G308" s="18" t="s">
        <v>796</v>
      </c>
      <c r="I308" s="79"/>
    </row>
    <row r="309" spans="1:9" ht="69" customHeight="1" x14ac:dyDescent="0.2">
      <c r="A309" s="37">
        <v>7</v>
      </c>
      <c r="B309" s="18" t="s">
        <v>843</v>
      </c>
      <c r="C309" s="35" t="s">
        <v>865</v>
      </c>
      <c r="D309" s="78">
        <v>10200</v>
      </c>
      <c r="E309" s="18" t="s">
        <v>67</v>
      </c>
      <c r="F309" s="58" t="s">
        <v>49</v>
      </c>
      <c r="G309" s="18" t="s">
        <v>796</v>
      </c>
      <c r="I309" s="79"/>
    </row>
    <row r="310" spans="1:9" ht="69" hidden="1" customHeight="1" x14ac:dyDescent="0.2">
      <c r="A310" s="12">
        <v>1</v>
      </c>
      <c r="B310" s="4" t="s">
        <v>884</v>
      </c>
      <c r="C310" s="7" t="s">
        <v>890</v>
      </c>
      <c r="D310" s="5">
        <v>1415</v>
      </c>
      <c r="E310" s="10" t="s">
        <v>101</v>
      </c>
      <c r="F310" s="58" t="s">
        <v>25</v>
      </c>
      <c r="G310" s="10"/>
      <c r="I310" s="34" t="s">
        <v>912</v>
      </c>
    </row>
    <row r="311" spans="1:9" ht="69" hidden="1" customHeight="1" x14ac:dyDescent="0.2">
      <c r="A311" s="12">
        <v>2</v>
      </c>
      <c r="B311" s="4" t="s">
        <v>844</v>
      </c>
      <c r="C311" s="7" t="s">
        <v>891</v>
      </c>
      <c r="D311" s="5">
        <v>13594</v>
      </c>
      <c r="E311" s="10" t="s">
        <v>101</v>
      </c>
      <c r="F311" s="59" t="s">
        <v>4</v>
      </c>
      <c r="G311" s="10"/>
      <c r="I311" s="34" t="s">
        <v>913</v>
      </c>
    </row>
    <row r="312" spans="1:9" ht="69" hidden="1" customHeight="1" x14ac:dyDescent="0.2">
      <c r="A312" s="12">
        <v>3</v>
      </c>
      <c r="B312" s="4" t="s">
        <v>885</v>
      </c>
      <c r="C312" s="7" t="s">
        <v>40</v>
      </c>
      <c r="D312" s="5">
        <v>14254</v>
      </c>
      <c r="E312" s="10" t="s">
        <v>101</v>
      </c>
      <c r="F312" s="33" t="s">
        <v>12</v>
      </c>
      <c r="G312" s="10"/>
      <c r="I312" s="34" t="s">
        <v>914</v>
      </c>
    </row>
    <row r="313" spans="1:9" ht="69" hidden="1" customHeight="1" x14ac:dyDescent="0.2">
      <c r="A313" s="12">
        <v>4</v>
      </c>
      <c r="B313" s="4" t="s">
        <v>886</v>
      </c>
      <c r="C313" s="7" t="s">
        <v>892</v>
      </c>
      <c r="D313" s="5">
        <v>3022</v>
      </c>
      <c r="E313" s="10" t="s">
        <v>101</v>
      </c>
      <c r="F313" s="59" t="s">
        <v>16</v>
      </c>
      <c r="G313" s="10"/>
      <c r="I313" s="34" t="s">
        <v>915</v>
      </c>
    </row>
    <row r="314" spans="1:9" ht="69" hidden="1" customHeight="1" x14ac:dyDescent="0.2">
      <c r="A314" s="12">
        <v>5</v>
      </c>
      <c r="B314" s="4" t="s">
        <v>887</v>
      </c>
      <c r="C314" s="7" t="s">
        <v>893</v>
      </c>
      <c r="D314" s="5">
        <v>5898</v>
      </c>
      <c r="E314" s="10" t="s">
        <v>101</v>
      </c>
      <c r="F314" s="59" t="s">
        <v>19</v>
      </c>
      <c r="G314" s="10"/>
      <c r="I314" s="34" t="s">
        <v>916</v>
      </c>
    </row>
    <row r="315" spans="1:9" ht="69" hidden="1" customHeight="1" x14ac:dyDescent="0.2">
      <c r="A315" s="12">
        <v>6</v>
      </c>
      <c r="B315" s="4" t="s">
        <v>888</v>
      </c>
      <c r="C315" s="7" t="s">
        <v>894</v>
      </c>
      <c r="D315" s="5">
        <v>1590</v>
      </c>
      <c r="E315" s="10" t="s">
        <v>101</v>
      </c>
      <c r="F315" s="58" t="s">
        <v>23</v>
      </c>
      <c r="G315" s="10"/>
      <c r="I315" s="34" t="s">
        <v>917</v>
      </c>
    </row>
    <row r="316" spans="1:9" ht="69" hidden="1" customHeight="1" x14ac:dyDescent="0.2">
      <c r="A316" s="12">
        <v>7</v>
      </c>
      <c r="B316" s="4" t="s">
        <v>888</v>
      </c>
      <c r="C316" s="7" t="s">
        <v>895</v>
      </c>
      <c r="D316" s="5">
        <v>1076</v>
      </c>
      <c r="E316" s="10" t="s">
        <v>101</v>
      </c>
      <c r="F316" s="33" t="s">
        <v>18</v>
      </c>
      <c r="G316" s="10"/>
      <c r="I316" s="34" t="s">
        <v>918</v>
      </c>
    </row>
    <row r="317" spans="1:9" ht="69" hidden="1" customHeight="1" x14ac:dyDescent="0.2">
      <c r="A317" s="12">
        <v>8</v>
      </c>
      <c r="B317" s="4" t="s">
        <v>889</v>
      </c>
      <c r="C317" s="7" t="s">
        <v>896</v>
      </c>
      <c r="D317" s="5">
        <v>3687</v>
      </c>
      <c r="E317" s="10" t="s">
        <v>101</v>
      </c>
      <c r="F317" s="59" t="s">
        <v>54</v>
      </c>
      <c r="G317" s="10"/>
      <c r="I317" s="34" t="s">
        <v>919</v>
      </c>
    </row>
    <row r="318" spans="1:9" ht="69" hidden="1" customHeight="1" x14ac:dyDescent="0.2">
      <c r="A318" s="12">
        <v>9</v>
      </c>
      <c r="B318" s="4" t="s">
        <v>889</v>
      </c>
      <c r="C318" s="7" t="s">
        <v>897</v>
      </c>
      <c r="D318" s="5">
        <v>11274</v>
      </c>
      <c r="E318" s="10" t="s">
        <v>101</v>
      </c>
      <c r="F318" s="58" t="s">
        <v>56</v>
      </c>
      <c r="G318" s="10"/>
      <c r="I318" s="34" t="s">
        <v>920</v>
      </c>
    </row>
    <row r="319" spans="1:9" ht="69" hidden="1" customHeight="1" x14ac:dyDescent="0.2">
      <c r="A319" s="12">
        <v>10</v>
      </c>
      <c r="B319" s="4" t="s">
        <v>691</v>
      </c>
      <c r="C319" s="7" t="s">
        <v>692</v>
      </c>
      <c r="D319" s="5">
        <v>8597</v>
      </c>
      <c r="E319" s="10" t="s">
        <v>101</v>
      </c>
      <c r="F319" s="59" t="s">
        <v>36</v>
      </c>
      <c r="G319" s="10"/>
      <c r="I319" s="34" t="s">
        <v>921</v>
      </c>
    </row>
    <row r="320" spans="1:9" ht="69" hidden="1" customHeight="1" x14ac:dyDescent="0.2">
      <c r="A320" s="12">
        <v>11</v>
      </c>
      <c r="B320" s="4" t="s">
        <v>873</v>
      </c>
      <c r="C320" s="6" t="s">
        <v>77</v>
      </c>
      <c r="D320" s="53">
        <v>3990</v>
      </c>
      <c r="E320" s="4" t="s">
        <v>101</v>
      </c>
      <c r="F320" s="33" t="s">
        <v>7</v>
      </c>
      <c r="G320" s="10"/>
      <c r="I320" s="34" t="s">
        <v>732</v>
      </c>
    </row>
    <row r="321" spans="1:9" ht="69" hidden="1" customHeight="1" x14ac:dyDescent="0.2">
      <c r="A321" s="12">
        <v>12</v>
      </c>
      <c r="B321" s="4" t="s">
        <v>873</v>
      </c>
      <c r="C321" s="6" t="s">
        <v>77</v>
      </c>
      <c r="D321" s="77">
        <v>1050</v>
      </c>
      <c r="E321" s="4" t="s">
        <v>101</v>
      </c>
      <c r="F321" s="58" t="s">
        <v>25</v>
      </c>
      <c r="G321" s="10"/>
      <c r="I321" s="34" t="s">
        <v>941</v>
      </c>
    </row>
    <row r="322" spans="1:9" ht="69" hidden="1" customHeight="1" x14ac:dyDescent="0.2">
      <c r="A322" s="12">
        <v>13</v>
      </c>
      <c r="B322" s="4" t="s">
        <v>873</v>
      </c>
      <c r="C322" s="6" t="s">
        <v>77</v>
      </c>
      <c r="D322" s="77">
        <v>840</v>
      </c>
      <c r="E322" s="4" t="s">
        <v>101</v>
      </c>
      <c r="F322" s="33" t="s">
        <v>41</v>
      </c>
      <c r="G322" s="10"/>
      <c r="I322" s="34" t="s">
        <v>733</v>
      </c>
    </row>
    <row r="323" spans="1:9" ht="69" hidden="1" customHeight="1" x14ac:dyDescent="0.2">
      <c r="A323" s="12">
        <v>14</v>
      </c>
      <c r="B323" s="4" t="s">
        <v>873</v>
      </c>
      <c r="C323" s="6" t="s">
        <v>77</v>
      </c>
      <c r="D323" s="77">
        <v>8820</v>
      </c>
      <c r="E323" s="4" t="s">
        <v>101</v>
      </c>
      <c r="F323" s="33" t="s">
        <v>13</v>
      </c>
      <c r="G323" s="10"/>
      <c r="I323" s="34" t="s">
        <v>790</v>
      </c>
    </row>
    <row r="324" spans="1:9" ht="69" hidden="1" customHeight="1" x14ac:dyDescent="0.2">
      <c r="A324" s="12">
        <v>15</v>
      </c>
      <c r="B324" s="38" t="s">
        <v>874</v>
      </c>
      <c r="C324" s="41" t="s">
        <v>77</v>
      </c>
      <c r="D324" s="76">
        <v>1960</v>
      </c>
      <c r="E324" s="38" t="s">
        <v>101</v>
      </c>
      <c r="F324" s="33" t="s">
        <v>54</v>
      </c>
      <c r="G324" s="10"/>
      <c r="I324" s="34" t="s">
        <v>788</v>
      </c>
    </row>
    <row r="325" spans="1:9" ht="69" hidden="1" customHeight="1" x14ac:dyDescent="0.2">
      <c r="A325" s="12">
        <v>16</v>
      </c>
      <c r="B325" s="38" t="s">
        <v>874</v>
      </c>
      <c r="C325" s="41" t="s">
        <v>77</v>
      </c>
      <c r="D325" s="76">
        <v>2940</v>
      </c>
      <c r="E325" s="38" t="s">
        <v>101</v>
      </c>
      <c r="F325" s="33" t="s">
        <v>56</v>
      </c>
      <c r="G325" s="10"/>
      <c r="I325" s="34" t="s">
        <v>735</v>
      </c>
    </row>
    <row r="326" spans="1:9" ht="69" hidden="1" customHeight="1" x14ac:dyDescent="0.2">
      <c r="A326" s="12">
        <v>17</v>
      </c>
      <c r="B326" s="4" t="s">
        <v>875</v>
      </c>
      <c r="C326" s="6" t="s">
        <v>77</v>
      </c>
      <c r="D326" s="77">
        <v>5250</v>
      </c>
      <c r="E326" s="4" t="s">
        <v>101</v>
      </c>
      <c r="F326" s="33" t="s">
        <v>7</v>
      </c>
      <c r="G326" s="10"/>
      <c r="I326" s="34" t="s">
        <v>732</v>
      </c>
    </row>
    <row r="327" spans="1:9" ht="69" hidden="1" customHeight="1" x14ac:dyDescent="0.2">
      <c r="A327" s="12">
        <v>18</v>
      </c>
      <c r="B327" s="4" t="s">
        <v>875</v>
      </c>
      <c r="C327" s="6" t="s">
        <v>77</v>
      </c>
      <c r="D327" s="77">
        <v>940</v>
      </c>
      <c r="E327" s="4" t="s">
        <v>101</v>
      </c>
      <c r="F327" s="33" t="s">
        <v>41</v>
      </c>
      <c r="G327" s="10"/>
      <c r="I327" s="34" t="s">
        <v>733</v>
      </c>
    </row>
    <row r="328" spans="1:9" ht="69" hidden="1" customHeight="1" x14ac:dyDescent="0.2">
      <c r="A328" s="12">
        <v>19</v>
      </c>
      <c r="B328" s="4" t="s">
        <v>875</v>
      </c>
      <c r="C328" s="6" t="s">
        <v>77</v>
      </c>
      <c r="D328" s="53">
        <v>2210</v>
      </c>
      <c r="E328" s="4" t="s">
        <v>101</v>
      </c>
      <c r="F328" s="33" t="s">
        <v>37</v>
      </c>
      <c r="G328" s="10"/>
      <c r="I328" s="34" t="s">
        <v>736</v>
      </c>
    </row>
    <row r="329" spans="1:9" ht="69" customHeight="1" x14ac:dyDescent="0.2">
      <c r="A329" s="37">
        <v>1</v>
      </c>
      <c r="B329" s="18" t="s">
        <v>873</v>
      </c>
      <c r="C329" s="35" t="s">
        <v>876</v>
      </c>
      <c r="D329" s="78">
        <v>6600</v>
      </c>
      <c r="E329" s="18" t="s">
        <v>67</v>
      </c>
      <c r="F329" s="32" t="s">
        <v>60</v>
      </c>
      <c r="G329" s="18" t="s">
        <v>796</v>
      </c>
      <c r="I329" s="16"/>
    </row>
    <row r="330" spans="1:9" ht="69" customHeight="1" x14ac:dyDescent="0.2">
      <c r="A330" s="37">
        <v>2</v>
      </c>
      <c r="B330" s="18" t="s">
        <v>877</v>
      </c>
      <c r="C330" s="35" t="s">
        <v>878</v>
      </c>
      <c r="D330" s="78">
        <v>4700</v>
      </c>
      <c r="E330" s="18" t="s">
        <v>67</v>
      </c>
      <c r="F330" s="32" t="s">
        <v>35</v>
      </c>
      <c r="G330" s="18" t="s">
        <v>796</v>
      </c>
      <c r="I330" s="16"/>
    </row>
    <row r="331" spans="1:9" ht="69" customHeight="1" x14ac:dyDescent="0.2">
      <c r="A331" s="37">
        <v>3</v>
      </c>
      <c r="B331" s="18" t="s">
        <v>879</v>
      </c>
      <c r="C331" s="35" t="s">
        <v>880</v>
      </c>
      <c r="D331" s="78">
        <v>5800</v>
      </c>
      <c r="E331" s="18" t="s">
        <v>67</v>
      </c>
      <c r="F331" s="32" t="s">
        <v>53</v>
      </c>
      <c r="G331" s="18" t="s">
        <v>796</v>
      </c>
      <c r="I331" s="16"/>
    </row>
    <row r="332" spans="1:9" ht="69" customHeight="1" x14ac:dyDescent="0.2">
      <c r="A332" s="37">
        <v>4</v>
      </c>
      <c r="B332" s="18" t="s">
        <v>874</v>
      </c>
      <c r="C332" s="35" t="s">
        <v>881</v>
      </c>
      <c r="D332" s="78">
        <v>3400</v>
      </c>
      <c r="E332" s="18" t="s">
        <v>67</v>
      </c>
      <c r="F332" s="32" t="s">
        <v>49</v>
      </c>
      <c r="G332" s="18" t="s">
        <v>796</v>
      </c>
      <c r="I332" s="16"/>
    </row>
    <row r="333" spans="1:9" ht="69" customHeight="1" x14ac:dyDescent="0.2">
      <c r="A333" s="37">
        <v>5</v>
      </c>
      <c r="B333" s="18" t="s">
        <v>874</v>
      </c>
      <c r="C333" s="35" t="s">
        <v>882</v>
      </c>
      <c r="D333" s="78">
        <v>14380</v>
      </c>
      <c r="E333" s="18" t="s">
        <v>67</v>
      </c>
      <c r="F333" s="32" t="s">
        <v>21</v>
      </c>
      <c r="G333" s="18" t="s">
        <v>796</v>
      </c>
      <c r="I333" s="16"/>
    </row>
    <row r="334" spans="1:9" ht="69" customHeight="1" x14ac:dyDescent="0.2">
      <c r="A334" s="37">
        <v>6</v>
      </c>
      <c r="B334" s="18" t="s">
        <v>874</v>
      </c>
      <c r="C334" s="35" t="s">
        <v>883</v>
      </c>
      <c r="D334" s="78">
        <v>4440</v>
      </c>
      <c r="E334" s="18" t="s">
        <v>67</v>
      </c>
      <c r="F334" s="32" t="s">
        <v>10</v>
      </c>
      <c r="G334" s="18" t="s">
        <v>796</v>
      </c>
      <c r="I334" s="16"/>
    </row>
    <row r="335" spans="1:9" ht="69" hidden="1" customHeight="1" x14ac:dyDescent="0.2">
      <c r="A335" s="37">
        <v>7</v>
      </c>
      <c r="B335" s="18" t="s">
        <v>903</v>
      </c>
      <c r="C335" s="35" t="s">
        <v>901</v>
      </c>
      <c r="D335" s="43">
        <v>2000</v>
      </c>
      <c r="E335" s="18" t="s">
        <v>899</v>
      </c>
      <c r="F335" s="32" t="s">
        <v>30</v>
      </c>
      <c r="G335" s="18" t="s">
        <v>898</v>
      </c>
      <c r="I335" s="16"/>
    </row>
    <row r="336" spans="1:9" ht="69" hidden="1" customHeight="1" x14ac:dyDescent="0.2">
      <c r="A336" s="37">
        <v>8</v>
      </c>
      <c r="B336" s="18" t="s">
        <v>903</v>
      </c>
      <c r="C336" s="35" t="s">
        <v>902</v>
      </c>
      <c r="D336" s="43">
        <v>6000</v>
      </c>
      <c r="E336" s="18" t="s">
        <v>899</v>
      </c>
      <c r="F336" s="32" t="s">
        <v>5</v>
      </c>
      <c r="G336" s="18" t="s">
        <v>898</v>
      </c>
      <c r="I336" s="16"/>
    </row>
    <row r="337" spans="1:9" ht="69" hidden="1" customHeight="1" x14ac:dyDescent="0.2">
      <c r="A337" s="37">
        <v>9</v>
      </c>
      <c r="B337" s="56" t="s">
        <v>908</v>
      </c>
      <c r="C337" s="35" t="s">
        <v>904</v>
      </c>
      <c r="D337" s="43">
        <v>2000</v>
      </c>
      <c r="E337" s="18" t="s">
        <v>899</v>
      </c>
      <c r="F337" s="32" t="s">
        <v>32</v>
      </c>
      <c r="G337" s="56" t="s">
        <v>900</v>
      </c>
      <c r="I337" s="16"/>
    </row>
    <row r="338" spans="1:9" ht="69" hidden="1" customHeight="1" x14ac:dyDescent="0.2">
      <c r="A338" s="37">
        <v>10</v>
      </c>
      <c r="B338" s="56" t="s">
        <v>909</v>
      </c>
      <c r="C338" s="35" t="s">
        <v>905</v>
      </c>
      <c r="D338" s="43">
        <v>2000</v>
      </c>
      <c r="E338" s="18" t="s">
        <v>899</v>
      </c>
      <c r="F338" s="32" t="s">
        <v>21</v>
      </c>
      <c r="G338" s="56" t="s">
        <v>900</v>
      </c>
      <c r="I338" s="16"/>
    </row>
    <row r="339" spans="1:9" ht="69" hidden="1" customHeight="1" x14ac:dyDescent="0.2">
      <c r="A339" s="37">
        <v>11</v>
      </c>
      <c r="B339" s="56" t="s">
        <v>910</v>
      </c>
      <c r="C339" s="35" t="s">
        <v>906</v>
      </c>
      <c r="D339" s="43">
        <v>2000</v>
      </c>
      <c r="E339" s="18" t="s">
        <v>899</v>
      </c>
      <c r="F339" s="32" t="s">
        <v>56</v>
      </c>
      <c r="G339" s="56" t="s">
        <v>900</v>
      </c>
      <c r="I339" s="16"/>
    </row>
    <row r="340" spans="1:9" ht="69" hidden="1" customHeight="1" x14ac:dyDescent="0.2">
      <c r="A340" s="37">
        <v>12</v>
      </c>
      <c r="B340" s="56" t="s">
        <v>911</v>
      </c>
      <c r="C340" s="35" t="s">
        <v>907</v>
      </c>
      <c r="D340" s="43">
        <v>8000</v>
      </c>
      <c r="E340" s="18" t="s">
        <v>899</v>
      </c>
      <c r="F340" s="32" t="s">
        <v>38</v>
      </c>
      <c r="G340" s="56" t="s">
        <v>900</v>
      </c>
      <c r="I340" s="16"/>
    </row>
    <row r="341" spans="1:9" ht="69" hidden="1" customHeight="1" x14ac:dyDescent="0.2">
      <c r="A341" s="12">
        <v>1</v>
      </c>
      <c r="B341" s="4" t="s">
        <v>922</v>
      </c>
      <c r="C341" s="7" t="s">
        <v>925</v>
      </c>
      <c r="D341" s="5">
        <v>7162</v>
      </c>
      <c r="E341" s="4" t="s">
        <v>101</v>
      </c>
      <c r="F341" s="33" t="s">
        <v>23</v>
      </c>
      <c r="G341" s="10"/>
      <c r="I341" s="34" t="s">
        <v>936</v>
      </c>
    </row>
    <row r="342" spans="1:9" ht="69" hidden="1" customHeight="1" x14ac:dyDescent="0.2">
      <c r="A342" s="12">
        <v>2</v>
      </c>
      <c r="B342" s="4" t="s">
        <v>923</v>
      </c>
      <c r="C342" s="7" t="s">
        <v>40</v>
      </c>
      <c r="D342" s="5">
        <v>5029</v>
      </c>
      <c r="E342" s="4" t="s">
        <v>101</v>
      </c>
      <c r="F342" s="33" t="s">
        <v>58</v>
      </c>
      <c r="G342" s="10"/>
      <c r="I342" s="34" t="s">
        <v>937</v>
      </c>
    </row>
    <row r="343" spans="1:9" ht="69" hidden="1" customHeight="1" x14ac:dyDescent="0.2">
      <c r="A343" s="12">
        <v>3</v>
      </c>
      <c r="B343" s="4" t="s">
        <v>924</v>
      </c>
      <c r="C343" s="7" t="s">
        <v>926</v>
      </c>
      <c r="D343" s="5">
        <v>1446</v>
      </c>
      <c r="E343" s="4" t="s">
        <v>101</v>
      </c>
      <c r="F343" s="33" t="s">
        <v>43</v>
      </c>
      <c r="G343" s="10"/>
      <c r="I343" s="34" t="s">
        <v>938</v>
      </c>
    </row>
    <row r="344" spans="1:9" ht="69" hidden="1" customHeight="1" x14ac:dyDescent="0.2">
      <c r="A344" s="12">
        <v>4</v>
      </c>
      <c r="B344" s="4" t="s">
        <v>932</v>
      </c>
      <c r="C344" s="7" t="s">
        <v>934</v>
      </c>
      <c r="D344" s="5">
        <v>18362</v>
      </c>
      <c r="E344" s="4" t="s">
        <v>101</v>
      </c>
      <c r="F344" s="33" t="s">
        <v>16</v>
      </c>
      <c r="G344" s="10"/>
      <c r="I344" s="34" t="s">
        <v>939</v>
      </c>
    </row>
    <row r="345" spans="1:9" ht="69" hidden="1" customHeight="1" x14ac:dyDescent="0.2">
      <c r="A345" s="12">
        <v>5</v>
      </c>
      <c r="B345" s="4" t="s">
        <v>933</v>
      </c>
      <c r="C345" s="6" t="s">
        <v>935</v>
      </c>
      <c r="D345" s="5">
        <v>19781</v>
      </c>
      <c r="E345" s="4" t="s">
        <v>101</v>
      </c>
      <c r="F345" s="33" t="s">
        <v>15</v>
      </c>
      <c r="G345" s="10"/>
      <c r="I345" s="34" t="s">
        <v>940</v>
      </c>
    </row>
    <row r="346" spans="1:9" ht="69" hidden="1" customHeight="1" x14ac:dyDescent="0.2">
      <c r="A346" s="12">
        <v>6</v>
      </c>
      <c r="B346" s="4" t="s">
        <v>927</v>
      </c>
      <c r="C346" s="6" t="s">
        <v>77</v>
      </c>
      <c r="D346" s="53">
        <v>1400</v>
      </c>
      <c r="E346" s="4" t="s">
        <v>101</v>
      </c>
      <c r="F346" s="33" t="s">
        <v>54</v>
      </c>
      <c r="G346" s="10"/>
      <c r="I346" s="34" t="s">
        <v>788</v>
      </c>
    </row>
    <row r="347" spans="1:9" ht="69" hidden="1" customHeight="1" x14ac:dyDescent="0.2">
      <c r="A347" s="12">
        <v>7</v>
      </c>
      <c r="B347" s="4" t="s">
        <v>927</v>
      </c>
      <c r="C347" s="6" t="s">
        <v>77</v>
      </c>
      <c r="D347" s="77">
        <v>2100</v>
      </c>
      <c r="E347" s="4" t="s">
        <v>101</v>
      </c>
      <c r="F347" s="33" t="s">
        <v>56</v>
      </c>
      <c r="G347" s="10"/>
      <c r="I347" s="34" t="s">
        <v>735</v>
      </c>
    </row>
    <row r="348" spans="1:9" ht="69" hidden="1" customHeight="1" x14ac:dyDescent="0.2">
      <c r="A348" s="12">
        <v>8</v>
      </c>
      <c r="B348" s="38" t="s">
        <v>928</v>
      </c>
      <c r="C348" s="41" t="s">
        <v>77</v>
      </c>
      <c r="D348" s="76">
        <v>6300</v>
      </c>
      <c r="E348" s="38" t="s">
        <v>101</v>
      </c>
      <c r="F348" s="46" t="s">
        <v>7</v>
      </c>
      <c r="G348" s="10"/>
      <c r="I348" s="34" t="s">
        <v>732</v>
      </c>
    </row>
    <row r="349" spans="1:9" ht="69" hidden="1" customHeight="1" x14ac:dyDescent="0.2">
      <c r="A349" s="12">
        <v>9</v>
      </c>
      <c r="B349" s="4" t="s">
        <v>928</v>
      </c>
      <c r="C349" s="6" t="s">
        <v>77</v>
      </c>
      <c r="D349" s="77">
        <v>2240</v>
      </c>
      <c r="E349" s="4" t="s">
        <v>101</v>
      </c>
      <c r="F349" s="33" t="s">
        <v>54</v>
      </c>
      <c r="G349" s="10"/>
      <c r="I349" s="34" t="s">
        <v>788</v>
      </c>
    </row>
    <row r="350" spans="1:9" ht="69" hidden="1" customHeight="1" x14ac:dyDescent="0.2">
      <c r="A350" s="12">
        <v>10</v>
      </c>
      <c r="B350" s="4" t="s">
        <v>928</v>
      </c>
      <c r="C350" s="6" t="s">
        <v>77</v>
      </c>
      <c r="D350" s="77">
        <v>3360</v>
      </c>
      <c r="E350" s="4" t="s">
        <v>101</v>
      </c>
      <c r="F350" s="33" t="s">
        <v>56</v>
      </c>
      <c r="G350" s="10"/>
      <c r="I350" s="34" t="s">
        <v>735</v>
      </c>
    </row>
    <row r="351" spans="1:9" ht="69" customHeight="1" x14ac:dyDescent="0.2">
      <c r="A351" s="12">
        <v>1</v>
      </c>
      <c r="B351" s="18" t="s">
        <v>929</v>
      </c>
      <c r="C351" s="35" t="s">
        <v>930</v>
      </c>
      <c r="D351" s="78">
        <v>2100</v>
      </c>
      <c r="E351" s="18" t="s">
        <v>67</v>
      </c>
      <c r="F351" s="32" t="s">
        <v>5</v>
      </c>
      <c r="G351" s="18" t="s">
        <v>796</v>
      </c>
      <c r="I351" s="16"/>
    </row>
    <row r="352" spans="1:9" ht="69" customHeight="1" x14ac:dyDescent="0.2">
      <c r="A352" s="12">
        <v>2</v>
      </c>
      <c r="B352" s="18" t="s">
        <v>929</v>
      </c>
      <c r="C352" s="35" t="s">
        <v>931</v>
      </c>
      <c r="D352" s="78">
        <v>8300</v>
      </c>
      <c r="E352" s="18" t="s">
        <v>67</v>
      </c>
      <c r="F352" s="32" t="s">
        <v>31</v>
      </c>
      <c r="G352" s="18" t="s">
        <v>796</v>
      </c>
      <c r="I352" s="16"/>
    </row>
    <row r="353" spans="1:9" ht="69" hidden="1" customHeight="1" x14ac:dyDescent="0.2">
      <c r="A353" s="12">
        <v>3</v>
      </c>
      <c r="B353" s="56" t="s">
        <v>943</v>
      </c>
      <c r="C353" s="35" t="s">
        <v>944</v>
      </c>
      <c r="D353" s="78">
        <v>4000</v>
      </c>
      <c r="E353" s="18" t="s">
        <v>899</v>
      </c>
      <c r="F353" s="32" t="s">
        <v>30</v>
      </c>
      <c r="G353" s="56" t="s">
        <v>942</v>
      </c>
      <c r="I353" s="16"/>
    </row>
    <row r="354" spans="1:9" ht="69" hidden="1" customHeight="1" x14ac:dyDescent="0.2">
      <c r="A354" s="12">
        <v>4</v>
      </c>
      <c r="B354" s="56" t="s">
        <v>943</v>
      </c>
      <c r="C354" s="35" t="s">
        <v>945</v>
      </c>
      <c r="D354" s="78">
        <v>4000</v>
      </c>
      <c r="E354" s="18" t="s">
        <v>899</v>
      </c>
      <c r="F354" s="32" t="s">
        <v>56</v>
      </c>
      <c r="G354" s="56" t="s">
        <v>942</v>
      </c>
      <c r="I354" s="16"/>
    </row>
    <row r="355" spans="1:9" ht="69" hidden="1" customHeight="1" x14ac:dyDescent="0.2">
      <c r="A355" s="12">
        <v>5</v>
      </c>
      <c r="B355" s="56" t="s">
        <v>943</v>
      </c>
      <c r="C355" s="35" t="s">
        <v>946</v>
      </c>
      <c r="D355" s="78">
        <v>2000</v>
      </c>
      <c r="E355" s="18" t="s">
        <v>899</v>
      </c>
      <c r="F355" s="32" t="s">
        <v>53</v>
      </c>
      <c r="G355" s="56" t="s">
        <v>942</v>
      </c>
      <c r="I355" s="16"/>
    </row>
    <row r="356" spans="1:9" ht="69" hidden="1" customHeight="1" x14ac:dyDescent="0.2">
      <c r="A356" s="12">
        <v>6</v>
      </c>
      <c r="B356" s="56" t="s">
        <v>943</v>
      </c>
      <c r="C356" s="35" t="s">
        <v>947</v>
      </c>
      <c r="D356" s="78">
        <v>2000</v>
      </c>
      <c r="E356" s="18" t="s">
        <v>899</v>
      </c>
      <c r="F356" s="32" t="s">
        <v>31</v>
      </c>
      <c r="G356" s="56" t="s">
        <v>942</v>
      </c>
      <c r="I356" s="16"/>
    </row>
    <row r="357" spans="1:9" ht="69" hidden="1" customHeight="1" x14ac:dyDescent="0.2">
      <c r="A357" s="12">
        <v>7</v>
      </c>
      <c r="B357" s="56" t="s">
        <v>943</v>
      </c>
      <c r="C357" s="35" t="s">
        <v>948</v>
      </c>
      <c r="D357" s="78">
        <v>2000</v>
      </c>
      <c r="E357" s="18" t="s">
        <v>899</v>
      </c>
      <c r="F357" s="32" t="s">
        <v>38</v>
      </c>
      <c r="G357" s="56" t="s">
        <v>942</v>
      </c>
      <c r="I357" s="16"/>
    </row>
    <row r="358" spans="1:9" ht="69" hidden="1" customHeight="1" x14ac:dyDescent="0.2">
      <c r="A358" s="12">
        <v>8</v>
      </c>
      <c r="B358" s="56" t="s">
        <v>943</v>
      </c>
      <c r="C358" s="35" t="s">
        <v>949</v>
      </c>
      <c r="D358" s="78">
        <v>2000</v>
      </c>
      <c r="E358" s="18" t="s">
        <v>899</v>
      </c>
      <c r="F358" s="32" t="s">
        <v>54</v>
      </c>
      <c r="G358" s="56" t="s">
        <v>942</v>
      </c>
      <c r="I358" s="16"/>
    </row>
    <row r="359" spans="1:9" ht="69" hidden="1" customHeight="1" x14ac:dyDescent="0.2">
      <c r="A359" s="12">
        <v>9</v>
      </c>
      <c r="B359" s="56" t="s">
        <v>943</v>
      </c>
      <c r="C359" s="35" t="s">
        <v>950</v>
      </c>
      <c r="D359" s="78">
        <v>2000</v>
      </c>
      <c r="E359" s="18" t="s">
        <v>899</v>
      </c>
      <c r="F359" s="32" t="s">
        <v>49</v>
      </c>
      <c r="G359" s="56" t="s">
        <v>942</v>
      </c>
      <c r="I359" s="16"/>
    </row>
    <row r="360" spans="1:9" ht="69" hidden="1" customHeight="1" x14ac:dyDescent="0.2">
      <c r="A360" s="12">
        <v>1</v>
      </c>
      <c r="B360" s="4" t="s">
        <v>951</v>
      </c>
      <c r="C360" s="7" t="s">
        <v>992</v>
      </c>
      <c r="D360" s="5">
        <v>18966</v>
      </c>
      <c r="E360" s="10" t="s">
        <v>101</v>
      </c>
      <c r="F360" s="58" t="s">
        <v>49</v>
      </c>
      <c r="G360" s="10"/>
      <c r="I360" s="34" t="s">
        <v>993</v>
      </c>
    </row>
    <row r="361" spans="1:9" ht="69" hidden="1" customHeight="1" x14ac:dyDescent="0.2">
      <c r="A361" s="12">
        <v>2</v>
      </c>
      <c r="B361" s="4" t="s">
        <v>952</v>
      </c>
      <c r="C361" s="7" t="s">
        <v>956</v>
      </c>
      <c r="D361" s="5">
        <v>7161</v>
      </c>
      <c r="E361" s="10" t="s">
        <v>101</v>
      </c>
      <c r="F361" s="59" t="s">
        <v>9</v>
      </c>
      <c r="G361" s="10"/>
      <c r="I361" s="34" t="s">
        <v>983</v>
      </c>
    </row>
    <row r="362" spans="1:9" ht="69" hidden="1" customHeight="1" x14ac:dyDescent="0.2">
      <c r="A362" s="12">
        <v>3</v>
      </c>
      <c r="B362" s="4" t="s">
        <v>953</v>
      </c>
      <c r="C362" s="7" t="s">
        <v>957</v>
      </c>
      <c r="D362" s="5">
        <v>12329</v>
      </c>
      <c r="E362" s="10" t="s">
        <v>101</v>
      </c>
      <c r="F362" s="33" t="s">
        <v>18</v>
      </c>
      <c r="G362" s="10"/>
      <c r="I362" s="34" t="s">
        <v>984</v>
      </c>
    </row>
    <row r="363" spans="1:9" ht="69" hidden="1" customHeight="1" x14ac:dyDescent="0.2">
      <c r="A363" s="12">
        <v>4</v>
      </c>
      <c r="B363" s="4" t="s">
        <v>954</v>
      </c>
      <c r="C363" s="7" t="s">
        <v>112</v>
      </c>
      <c r="D363" s="5">
        <v>4734</v>
      </c>
      <c r="E363" s="10" t="s">
        <v>101</v>
      </c>
      <c r="F363" s="58" t="s">
        <v>31</v>
      </c>
      <c r="G363" s="10"/>
      <c r="I363" s="34" t="s">
        <v>985</v>
      </c>
    </row>
    <row r="364" spans="1:9" ht="69" hidden="1" customHeight="1" x14ac:dyDescent="0.2">
      <c r="A364" s="12">
        <v>5</v>
      </c>
      <c r="B364" s="4" t="s">
        <v>954</v>
      </c>
      <c r="C364" s="7" t="s">
        <v>958</v>
      </c>
      <c r="D364" s="5">
        <v>1299</v>
      </c>
      <c r="E364" s="10" t="s">
        <v>101</v>
      </c>
      <c r="F364" s="58" t="s">
        <v>31</v>
      </c>
      <c r="G364" s="10"/>
      <c r="I364" s="36" t="s">
        <v>986</v>
      </c>
    </row>
    <row r="365" spans="1:9" ht="69" hidden="1" customHeight="1" x14ac:dyDescent="0.2">
      <c r="A365" s="12">
        <v>6</v>
      </c>
      <c r="B365" s="4" t="s">
        <v>955</v>
      </c>
      <c r="C365" s="7" t="s">
        <v>959</v>
      </c>
      <c r="D365" s="5">
        <v>2002</v>
      </c>
      <c r="E365" s="10" t="s">
        <v>101</v>
      </c>
      <c r="F365" s="59" t="s">
        <v>5</v>
      </c>
      <c r="G365" s="10"/>
      <c r="I365" s="34" t="s">
        <v>987</v>
      </c>
    </row>
    <row r="366" spans="1:9" ht="69" hidden="1" customHeight="1" x14ac:dyDescent="0.2">
      <c r="A366" s="12">
        <v>7</v>
      </c>
      <c r="B366" s="4" t="s">
        <v>960</v>
      </c>
      <c r="C366" s="6" t="s">
        <v>963</v>
      </c>
      <c r="D366" s="53">
        <v>25875</v>
      </c>
      <c r="E366" s="10" t="s">
        <v>101</v>
      </c>
      <c r="F366" s="58" t="s">
        <v>34</v>
      </c>
      <c r="G366" s="10"/>
      <c r="I366" s="34" t="s">
        <v>988</v>
      </c>
    </row>
    <row r="367" spans="1:9" ht="69" hidden="1" customHeight="1" x14ac:dyDescent="0.2">
      <c r="A367" s="12">
        <v>8</v>
      </c>
      <c r="B367" s="4" t="s">
        <v>976</v>
      </c>
      <c r="C367" s="6" t="s">
        <v>897</v>
      </c>
      <c r="D367" s="53">
        <v>11380</v>
      </c>
      <c r="E367" s="10" t="s">
        <v>101</v>
      </c>
      <c r="F367" s="59" t="s">
        <v>20</v>
      </c>
      <c r="G367" s="10"/>
      <c r="I367" s="34" t="s">
        <v>989</v>
      </c>
    </row>
    <row r="368" spans="1:9" ht="69" hidden="1" customHeight="1" x14ac:dyDescent="0.2">
      <c r="A368" s="12">
        <v>9</v>
      </c>
      <c r="B368" s="4" t="s">
        <v>964</v>
      </c>
      <c r="C368" s="6" t="s">
        <v>965</v>
      </c>
      <c r="D368" s="53">
        <v>19293</v>
      </c>
      <c r="E368" s="10" t="s">
        <v>101</v>
      </c>
      <c r="F368" s="33" t="s">
        <v>35</v>
      </c>
      <c r="G368" s="10"/>
      <c r="I368" s="36" t="s">
        <v>990</v>
      </c>
    </row>
    <row r="369" spans="1:11" ht="69" hidden="1" customHeight="1" x14ac:dyDescent="0.2">
      <c r="A369" s="12">
        <v>10</v>
      </c>
      <c r="B369" s="4" t="s">
        <v>964</v>
      </c>
      <c r="C369" s="6" t="s">
        <v>966</v>
      </c>
      <c r="D369" s="53">
        <v>2161</v>
      </c>
      <c r="E369" s="10" t="s">
        <v>101</v>
      </c>
      <c r="F369" s="58" t="s">
        <v>41</v>
      </c>
      <c r="G369" s="10"/>
      <c r="I369" s="34" t="s">
        <v>991</v>
      </c>
    </row>
    <row r="370" spans="1:11" ht="69" hidden="1" customHeight="1" x14ac:dyDescent="0.2">
      <c r="A370" s="12">
        <v>1</v>
      </c>
      <c r="B370" s="56" t="s">
        <v>975</v>
      </c>
      <c r="C370" s="35" t="s">
        <v>968</v>
      </c>
      <c r="D370" s="78">
        <v>4000</v>
      </c>
      <c r="E370" s="18" t="s">
        <v>899</v>
      </c>
      <c r="F370" s="58" t="s">
        <v>41</v>
      </c>
      <c r="G370" s="56" t="s">
        <v>967</v>
      </c>
      <c r="I370" s="16"/>
    </row>
    <row r="371" spans="1:11" ht="69" hidden="1" customHeight="1" x14ac:dyDescent="0.2">
      <c r="A371" s="12">
        <v>2</v>
      </c>
      <c r="B371" s="56" t="s">
        <v>975</v>
      </c>
      <c r="C371" s="35" t="s">
        <v>969</v>
      </c>
      <c r="D371" s="78">
        <v>2000</v>
      </c>
      <c r="E371" s="18" t="s">
        <v>899</v>
      </c>
      <c r="F371" s="61" t="s">
        <v>48</v>
      </c>
      <c r="G371" s="56" t="s">
        <v>967</v>
      </c>
      <c r="I371" s="16"/>
      <c r="K371" s="1" t="s">
        <v>62</v>
      </c>
    </row>
    <row r="372" spans="1:11" ht="69" hidden="1" customHeight="1" x14ac:dyDescent="0.2">
      <c r="A372" s="12">
        <v>3</v>
      </c>
      <c r="B372" s="56" t="s">
        <v>975</v>
      </c>
      <c r="C372" s="35" t="s">
        <v>970</v>
      </c>
      <c r="D372" s="78">
        <v>4000</v>
      </c>
      <c r="E372" s="18" t="s">
        <v>899</v>
      </c>
      <c r="F372" s="58" t="s">
        <v>17</v>
      </c>
      <c r="G372" s="56" t="s">
        <v>967</v>
      </c>
      <c r="I372" s="16"/>
    </row>
    <row r="373" spans="1:11" ht="69" hidden="1" customHeight="1" x14ac:dyDescent="0.2">
      <c r="A373" s="12">
        <v>4</v>
      </c>
      <c r="B373" s="56" t="s">
        <v>975</v>
      </c>
      <c r="C373" s="35" t="s">
        <v>971</v>
      </c>
      <c r="D373" s="78">
        <v>2000</v>
      </c>
      <c r="E373" s="18" t="s">
        <v>899</v>
      </c>
      <c r="F373" s="33" t="s">
        <v>60</v>
      </c>
      <c r="G373" s="56" t="s">
        <v>967</v>
      </c>
      <c r="I373" s="16"/>
    </row>
    <row r="374" spans="1:11" ht="69" hidden="1" customHeight="1" x14ac:dyDescent="0.2">
      <c r="A374" s="12">
        <v>5</v>
      </c>
      <c r="B374" s="56" t="s">
        <v>975</v>
      </c>
      <c r="C374" s="35" t="s">
        <v>972</v>
      </c>
      <c r="D374" s="78">
        <v>2000</v>
      </c>
      <c r="E374" s="18" t="s">
        <v>899</v>
      </c>
      <c r="F374" s="58" t="s">
        <v>34</v>
      </c>
      <c r="G374" s="56" t="s">
        <v>967</v>
      </c>
      <c r="I374" s="16"/>
    </row>
    <row r="375" spans="1:11" ht="69" hidden="1" customHeight="1" x14ac:dyDescent="0.2">
      <c r="A375" s="12">
        <v>6</v>
      </c>
      <c r="B375" s="56" t="s">
        <v>975</v>
      </c>
      <c r="C375" s="35" t="s">
        <v>973</v>
      </c>
      <c r="D375" s="78">
        <v>2000</v>
      </c>
      <c r="E375" s="18" t="s">
        <v>899</v>
      </c>
      <c r="F375" s="59" t="s">
        <v>61</v>
      </c>
      <c r="G375" s="56" t="s">
        <v>967</v>
      </c>
      <c r="I375" s="16"/>
    </row>
    <row r="376" spans="1:11" ht="69" hidden="1" customHeight="1" x14ac:dyDescent="0.2">
      <c r="A376" s="12">
        <v>7</v>
      </c>
      <c r="B376" s="56" t="s">
        <v>975</v>
      </c>
      <c r="C376" s="35" t="s">
        <v>974</v>
      </c>
      <c r="D376" s="78">
        <v>2000</v>
      </c>
      <c r="E376" s="18" t="s">
        <v>899</v>
      </c>
      <c r="F376" s="33" t="s">
        <v>18</v>
      </c>
      <c r="G376" s="56" t="s">
        <v>967</v>
      </c>
      <c r="I376" s="16"/>
    </row>
    <row r="377" spans="1:11" ht="69" customHeight="1" x14ac:dyDescent="0.2">
      <c r="A377" s="12">
        <v>8</v>
      </c>
      <c r="B377" s="18" t="s">
        <v>962</v>
      </c>
      <c r="C377" s="35" t="s">
        <v>980</v>
      </c>
      <c r="D377" s="78">
        <v>16000</v>
      </c>
      <c r="E377" s="18" t="s">
        <v>67</v>
      </c>
      <c r="F377" s="32" t="s">
        <v>38</v>
      </c>
      <c r="G377" s="18" t="s">
        <v>977</v>
      </c>
      <c r="I377" s="16"/>
    </row>
    <row r="378" spans="1:11" ht="69" customHeight="1" x14ac:dyDescent="0.2">
      <c r="A378" s="12">
        <v>9</v>
      </c>
      <c r="B378" s="18" t="s">
        <v>978</v>
      </c>
      <c r="C378" s="35" t="s">
        <v>979</v>
      </c>
      <c r="D378" s="78">
        <v>33000</v>
      </c>
      <c r="E378" s="18" t="s">
        <v>67</v>
      </c>
      <c r="F378" s="32" t="s">
        <v>5</v>
      </c>
      <c r="G378" s="18" t="s">
        <v>977</v>
      </c>
      <c r="I378" s="16"/>
    </row>
    <row r="379" spans="1:11" ht="69" customHeight="1" x14ac:dyDescent="0.2">
      <c r="A379" s="12">
        <v>10</v>
      </c>
      <c r="B379" s="18" t="s">
        <v>961</v>
      </c>
      <c r="C379" s="35" t="s">
        <v>981</v>
      </c>
      <c r="D379" s="78">
        <v>18000</v>
      </c>
      <c r="E379" s="18" t="s">
        <v>67</v>
      </c>
      <c r="F379" s="32" t="s">
        <v>27</v>
      </c>
      <c r="G379" s="18" t="s">
        <v>977</v>
      </c>
      <c r="I379" s="16"/>
    </row>
    <row r="380" spans="1:11" ht="69" customHeight="1" x14ac:dyDescent="0.2">
      <c r="A380" s="12">
        <v>11</v>
      </c>
      <c r="B380" s="18" t="s">
        <v>976</v>
      </c>
      <c r="C380" s="35" t="s">
        <v>982</v>
      </c>
      <c r="D380" s="78">
        <v>18000</v>
      </c>
      <c r="E380" s="18" t="s">
        <v>67</v>
      </c>
      <c r="F380" s="32" t="s">
        <v>56</v>
      </c>
      <c r="G380" s="18" t="s">
        <v>977</v>
      </c>
      <c r="I380" s="16"/>
    </row>
    <row r="381" spans="1:11" ht="69" hidden="1" customHeight="1" x14ac:dyDescent="0.2">
      <c r="A381" s="12">
        <v>1</v>
      </c>
      <c r="B381" s="4" t="s">
        <v>994</v>
      </c>
      <c r="C381" s="7" t="s">
        <v>1005</v>
      </c>
      <c r="D381" s="5">
        <v>5445</v>
      </c>
      <c r="E381" s="10" t="s">
        <v>101</v>
      </c>
      <c r="F381" s="59" t="s">
        <v>37</v>
      </c>
      <c r="G381" s="10"/>
      <c r="I381" s="34" t="s">
        <v>1046</v>
      </c>
    </row>
    <row r="382" spans="1:11" ht="69" hidden="1" customHeight="1" x14ac:dyDescent="0.2">
      <c r="A382" s="12">
        <v>2</v>
      </c>
      <c r="B382" s="4" t="s">
        <v>995</v>
      </c>
      <c r="C382" s="7" t="s">
        <v>1006</v>
      </c>
      <c r="D382" s="5">
        <v>1090</v>
      </c>
      <c r="E382" s="10" t="s">
        <v>101</v>
      </c>
      <c r="F382" s="58" t="s">
        <v>41</v>
      </c>
      <c r="G382" s="10"/>
      <c r="I382" s="34" t="s">
        <v>1047</v>
      </c>
    </row>
    <row r="383" spans="1:11" ht="69" hidden="1" customHeight="1" x14ac:dyDescent="0.2">
      <c r="A383" s="12">
        <v>3</v>
      </c>
      <c r="B383" s="4" t="s">
        <v>996</v>
      </c>
      <c r="C383" s="7" t="s">
        <v>1007</v>
      </c>
      <c r="D383" s="5">
        <v>2109</v>
      </c>
      <c r="E383" s="10" t="s">
        <v>101</v>
      </c>
      <c r="F383" s="59" t="s">
        <v>6</v>
      </c>
      <c r="G383" s="10"/>
      <c r="I383" s="34" t="s">
        <v>1048</v>
      </c>
    </row>
    <row r="384" spans="1:11" ht="69" hidden="1" customHeight="1" x14ac:dyDescent="0.2">
      <c r="A384" s="12">
        <v>4</v>
      </c>
      <c r="B384" s="4" t="s">
        <v>996</v>
      </c>
      <c r="C384" s="7" t="s">
        <v>1008</v>
      </c>
      <c r="D384" s="5">
        <v>725</v>
      </c>
      <c r="E384" s="10" t="s">
        <v>101</v>
      </c>
      <c r="F384" s="33" t="s">
        <v>12</v>
      </c>
      <c r="G384" s="10"/>
      <c r="I384" s="34" t="s">
        <v>1049</v>
      </c>
    </row>
    <row r="385" spans="1:9" ht="69" hidden="1" customHeight="1" x14ac:dyDescent="0.2">
      <c r="A385" s="12">
        <v>5</v>
      </c>
      <c r="B385" s="4" t="s">
        <v>997</v>
      </c>
      <c r="C385" s="7" t="s">
        <v>1009</v>
      </c>
      <c r="D385" s="5">
        <v>7575</v>
      </c>
      <c r="E385" s="10" t="s">
        <v>101</v>
      </c>
      <c r="F385" s="59" t="s">
        <v>6</v>
      </c>
      <c r="G385" s="10"/>
      <c r="I385" s="34" t="s">
        <v>1050</v>
      </c>
    </row>
    <row r="386" spans="1:9" ht="123.75" hidden="1" customHeight="1" x14ac:dyDescent="0.2">
      <c r="A386" s="12">
        <v>6</v>
      </c>
      <c r="B386" s="4" t="s">
        <v>998</v>
      </c>
      <c r="C386" s="7" t="s">
        <v>1010</v>
      </c>
      <c r="D386" s="5">
        <v>10512</v>
      </c>
      <c r="E386" s="10" t="s">
        <v>101</v>
      </c>
      <c r="F386" s="58" t="s">
        <v>13</v>
      </c>
      <c r="G386" s="10"/>
      <c r="I386" s="34" t="s">
        <v>1051</v>
      </c>
    </row>
    <row r="387" spans="1:9" ht="69" hidden="1" customHeight="1" x14ac:dyDescent="0.2">
      <c r="A387" s="12">
        <v>7</v>
      </c>
      <c r="B387" s="4" t="s">
        <v>999</v>
      </c>
      <c r="C387" s="7" t="s">
        <v>1011</v>
      </c>
      <c r="D387" s="5">
        <v>35148</v>
      </c>
      <c r="E387" s="10" t="s">
        <v>101</v>
      </c>
      <c r="F387" s="33" t="s">
        <v>12</v>
      </c>
      <c r="G387" s="10"/>
      <c r="I387" s="34" t="s">
        <v>1052</v>
      </c>
    </row>
    <row r="388" spans="1:9" ht="69" hidden="1" customHeight="1" x14ac:dyDescent="0.2">
      <c r="A388" s="12">
        <v>8</v>
      </c>
      <c r="B388" s="4" t="s">
        <v>1000</v>
      </c>
      <c r="C388" s="7" t="s">
        <v>1058</v>
      </c>
      <c r="D388" s="5">
        <v>15372</v>
      </c>
      <c r="E388" s="10" t="s">
        <v>101</v>
      </c>
      <c r="F388" s="33" t="s">
        <v>21</v>
      </c>
      <c r="G388" s="10"/>
      <c r="I388" s="34" t="s">
        <v>1059</v>
      </c>
    </row>
    <row r="389" spans="1:9" ht="69" hidden="1" customHeight="1" x14ac:dyDescent="0.2">
      <c r="A389" s="12">
        <v>9</v>
      </c>
      <c r="B389" s="4" t="s">
        <v>1001</v>
      </c>
      <c r="C389" s="7" t="s">
        <v>1012</v>
      </c>
      <c r="D389" s="5">
        <v>14431</v>
      </c>
      <c r="E389" s="10" t="s">
        <v>101</v>
      </c>
      <c r="F389" s="59" t="s">
        <v>28</v>
      </c>
      <c r="G389" s="10"/>
      <c r="I389" s="34" t="s">
        <v>1053</v>
      </c>
    </row>
    <row r="390" spans="1:9" ht="69" hidden="1" customHeight="1" x14ac:dyDescent="0.2">
      <c r="A390" s="12">
        <v>10</v>
      </c>
      <c r="B390" s="4" t="s">
        <v>1002</v>
      </c>
      <c r="C390" s="7" t="s">
        <v>1013</v>
      </c>
      <c r="D390" s="5">
        <v>2945</v>
      </c>
      <c r="E390" s="10" t="s">
        <v>101</v>
      </c>
      <c r="F390" s="59" t="s">
        <v>54</v>
      </c>
      <c r="G390" s="10"/>
      <c r="I390" s="34" t="s">
        <v>1054</v>
      </c>
    </row>
    <row r="391" spans="1:9" ht="69" hidden="1" customHeight="1" x14ac:dyDescent="0.2">
      <c r="A391" s="12">
        <v>11</v>
      </c>
      <c r="B391" s="4" t="s">
        <v>1003</v>
      </c>
      <c r="C391" s="7" t="s">
        <v>1014</v>
      </c>
      <c r="D391" s="5">
        <v>1276</v>
      </c>
      <c r="E391" s="10" t="s">
        <v>101</v>
      </c>
      <c r="F391" s="33" t="s">
        <v>32</v>
      </c>
      <c r="G391" s="10"/>
      <c r="I391" s="34" t="s">
        <v>1055</v>
      </c>
    </row>
    <row r="392" spans="1:9" ht="81" hidden="1" customHeight="1" x14ac:dyDescent="0.2">
      <c r="A392" s="12">
        <v>12</v>
      </c>
      <c r="B392" s="4" t="s">
        <v>1004</v>
      </c>
      <c r="C392" s="7" t="s">
        <v>1015</v>
      </c>
      <c r="D392" s="5">
        <v>9283</v>
      </c>
      <c r="E392" s="10" t="s">
        <v>101</v>
      </c>
      <c r="F392" s="59" t="s">
        <v>30</v>
      </c>
      <c r="G392" s="10"/>
      <c r="I392" s="34" t="s">
        <v>1056</v>
      </c>
    </row>
    <row r="393" spans="1:9" ht="78.75" hidden="1" customHeight="1" x14ac:dyDescent="0.2">
      <c r="A393" s="12">
        <v>13</v>
      </c>
      <c r="B393" s="4" t="s">
        <v>1004</v>
      </c>
      <c r="C393" s="7" t="s">
        <v>1015</v>
      </c>
      <c r="D393" s="5">
        <v>9283</v>
      </c>
      <c r="E393" s="10" t="s">
        <v>101</v>
      </c>
      <c r="F393" s="58" t="s">
        <v>34</v>
      </c>
      <c r="G393" s="10"/>
      <c r="I393" s="34" t="s">
        <v>1057</v>
      </c>
    </row>
    <row r="394" spans="1:9" ht="69" customHeight="1" x14ac:dyDescent="0.2">
      <c r="A394" s="12">
        <v>1</v>
      </c>
      <c r="B394" s="18" t="s">
        <v>1016</v>
      </c>
      <c r="C394" s="35" t="s">
        <v>1017</v>
      </c>
      <c r="D394" s="78">
        <v>28000</v>
      </c>
      <c r="E394" s="18" t="s">
        <v>67</v>
      </c>
      <c r="F394" s="32" t="s">
        <v>17</v>
      </c>
      <c r="G394" s="18" t="s">
        <v>977</v>
      </c>
      <c r="I394" s="28" t="str">
        <f t="shared" ref="I394:I407" si="4">C394&amp;" МЖД по адресу: г. Калуга,  "&amp;F394</f>
        <v>Герметизация межпанельных швов (вертикальный шов с 5-го по 1-й этажи и горизонтальный шов по квартире №54.) МЖД по адресу: г. Калуга,  ул. Ф. Энгельса, д. 11</v>
      </c>
    </row>
    <row r="395" spans="1:9" ht="69" hidden="1" customHeight="1" x14ac:dyDescent="0.2">
      <c r="A395" s="12">
        <v>2</v>
      </c>
      <c r="B395" s="56" t="s">
        <v>1025</v>
      </c>
      <c r="C395" s="35" t="s">
        <v>1018</v>
      </c>
      <c r="D395" s="78">
        <v>2000</v>
      </c>
      <c r="E395" s="18" t="s">
        <v>899</v>
      </c>
      <c r="F395" s="32" t="s">
        <v>4</v>
      </c>
      <c r="G395" s="56" t="s">
        <v>1026</v>
      </c>
      <c r="I395" s="28" t="str">
        <f t="shared" si="4"/>
        <v>Прочистка вентиляционного канала (кухня) по стояку в квартире №66 МЖД по адресу: г. Калуга,  ул. Чижевского, д. 25</v>
      </c>
    </row>
    <row r="396" spans="1:9" ht="69" hidden="1" customHeight="1" x14ac:dyDescent="0.2">
      <c r="A396" s="12">
        <v>3</v>
      </c>
      <c r="B396" s="56" t="s">
        <v>1025</v>
      </c>
      <c r="C396" s="35" t="s">
        <v>1019</v>
      </c>
      <c r="D396" s="43">
        <v>4000</v>
      </c>
      <c r="E396" s="18" t="s">
        <v>899</v>
      </c>
      <c r="F396" s="32" t="s">
        <v>12</v>
      </c>
      <c r="G396" s="56" t="s">
        <v>1026</v>
      </c>
      <c r="I396" s="28" t="str">
        <f t="shared" si="4"/>
        <v>Прочистка вентиляционного канала 2шт. (кухня, санузел) по стояку в квартире №52 МЖД по адресу: г. Калуга,  ул. М. Жукова, д. 13, к.1</v>
      </c>
    </row>
    <row r="397" spans="1:9" ht="69" hidden="1" customHeight="1" x14ac:dyDescent="0.2">
      <c r="A397" s="12">
        <v>4</v>
      </c>
      <c r="B397" s="56" t="s">
        <v>1025</v>
      </c>
      <c r="C397" s="35" t="s">
        <v>1020</v>
      </c>
      <c r="D397" s="78">
        <v>2000</v>
      </c>
      <c r="E397" s="18" t="s">
        <v>899</v>
      </c>
      <c r="F397" s="32" t="s">
        <v>12</v>
      </c>
      <c r="G397" s="56" t="s">
        <v>1026</v>
      </c>
      <c r="I397" s="28" t="str">
        <f t="shared" si="4"/>
        <v>Прочистка вентиляционного канала (кухня) по стояку в квартире №19 МЖД по адресу: г. Калуга,  ул. М. Жукова, д. 13, к.1</v>
      </c>
    </row>
    <row r="398" spans="1:9" ht="69" hidden="1" customHeight="1" x14ac:dyDescent="0.2">
      <c r="A398" s="12">
        <v>5</v>
      </c>
      <c r="B398" s="56" t="s">
        <v>1025</v>
      </c>
      <c r="C398" s="35" t="s">
        <v>1021</v>
      </c>
      <c r="D398" s="78">
        <v>2000</v>
      </c>
      <c r="E398" s="18" t="s">
        <v>899</v>
      </c>
      <c r="F398" s="32" t="s">
        <v>49</v>
      </c>
      <c r="G398" s="56" t="s">
        <v>1026</v>
      </c>
      <c r="I398" s="28" t="str">
        <f t="shared" si="4"/>
        <v>Прочистка вентиляционного канала (санузел) по стояку в квартире №8 МЖД по адресу: г. Калуга,  ул. М. Жукова, д. 43</v>
      </c>
    </row>
    <row r="399" spans="1:9" ht="69" hidden="1" customHeight="1" x14ac:dyDescent="0.2">
      <c r="A399" s="12">
        <v>6</v>
      </c>
      <c r="B399" s="56" t="s">
        <v>1025</v>
      </c>
      <c r="C399" s="35" t="s">
        <v>1022</v>
      </c>
      <c r="D399" s="78">
        <v>2000</v>
      </c>
      <c r="E399" s="18" t="s">
        <v>899</v>
      </c>
      <c r="F399" s="32" t="s">
        <v>49</v>
      </c>
      <c r="G399" s="56" t="s">
        <v>1026</v>
      </c>
      <c r="I399" s="28" t="str">
        <f t="shared" si="4"/>
        <v>Прочистка вентиляционного канала (кухня) по стояку в квартире №13 МЖД по адресу: г. Калуга,  ул. М. Жукова, д. 43</v>
      </c>
    </row>
    <row r="400" spans="1:9" ht="69" hidden="1" customHeight="1" x14ac:dyDescent="0.2">
      <c r="A400" s="12">
        <v>7</v>
      </c>
      <c r="B400" s="56" t="s">
        <v>1025</v>
      </c>
      <c r="C400" s="35" t="s">
        <v>1023</v>
      </c>
      <c r="D400" s="43">
        <v>4000</v>
      </c>
      <c r="E400" s="18" t="s">
        <v>899</v>
      </c>
      <c r="F400" s="32" t="s">
        <v>49</v>
      </c>
      <c r="G400" s="56" t="s">
        <v>1026</v>
      </c>
      <c r="I400" s="28" t="str">
        <f t="shared" si="4"/>
        <v>Прочистка вентиляционного канала 2шт. (кухня, санузел) по стояку в квартире №16 МЖД по адресу: г. Калуга,  ул. М. Жукова, д. 43</v>
      </c>
    </row>
    <row r="401" spans="1:9" ht="69" hidden="1" customHeight="1" x14ac:dyDescent="0.2">
      <c r="A401" s="12">
        <v>8</v>
      </c>
      <c r="B401" s="56" t="s">
        <v>1025</v>
      </c>
      <c r="C401" s="35" t="s">
        <v>1021</v>
      </c>
      <c r="D401" s="78">
        <v>2000</v>
      </c>
      <c r="E401" s="18" t="s">
        <v>899</v>
      </c>
      <c r="F401" s="32" t="s">
        <v>34</v>
      </c>
      <c r="G401" s="56" t="s">
        <v>1026</v>
      </c>
      <c r="I401" s="28" t="str">
        <f t="shared" si="4"/>
        <v>Прочистка вентиляционного канала (санузел) по стояку в квартире №8 МЖД по адресу: г. Калуга,  ул. М. Жукова, д. 49</v>
      </c>
    </row>
    <row r="402" spans="1:9" ht="69" hidden="1" customHeight="1" x14ac:dyDescent="0.2">
      <c r="A402" s="12">
        <v>9</v>
      </c>
      <c r="B402" s="56" t="s">
        <v>1025</v>
      </c>
      <c r="C402" s="35" t="s">
        <v>1024</v>
      </c>
      <c r="D402" s="78">
        <v>2000</v>
      </c>
      <c r="E402" s="18" t="s">
        <v>899</v>
      </c>
      <c r="F402" s="32" t="s">
        <v>34</v>
      </c>
      <c r="G402" s="56" t="s">
        <v>1026</v>
      </c>
      <c r="I402" s="28" t="str">
        <f t="shared" si="4"/>
        <v>Прочистка вентиляционного канала (кухня) по стояку в квартире №38 МЖД по адресу: г. Калуга,  ул. М. Жукова, д. 49</v>
      </c>
    </row>
    <row r="403" spans="1:9" ht="69" hidden="1" customHeight="1" x14ac:dyDescent="0.2">
      <c r="A403" s="12">
        <v>10</v>
      </c>
      <c r="B403" s="56" t="s">
        <v>1025</v>
      </c>
      <c r="C403" s="35" t="s">
        <v>945</v>
      </c>
      <c r="D403" s="43">
        <v>4000</v>
      </c>
      <c r="E403" s="18" t="s">
        <v>899</v>
      </c>
      <c r="F403" s="32" t="s">
        <v>26</v>
      </c>
      <c r="G403" s="56" t="s">
        <v>1026</v>
      </c>
      <c r="I403" s="28" t="str">
        <f t="shared" si="4"/>
        <v>Прочистка вентиляционного канала 2шт. (кухня, санузел) по стояку в квартире №10 МЖД по адресу: г. Калуга,  ул. Чехова, д. 17</v>
      </c>
    </row>
    <row r="404" spans="1:9" ht="69" hidden="1" customHeight="1" x14ac:dyDescent="0.2">
      <c r="A404" s="12">
        <v>11</v>
      </c>
      <c r="B404" s="18" t="s">
        <v>1028</v>
      </c>
      <c r="C404" s="35" t="s">
        <v>1030</v>
      </c>
      <c r="D404" s="43">
        <v>1500</v>
      </c>
      <c r="E404" s="18" t="s">
        <v>1029</v>
      </c>
      <c r="F404" s="32" t="s">
        <v>12</v>
      </c>
      <c r="G404" s="18" t="s">
        <v>1027</v>
      </c>
      <c r="I404" s="28" t="str">
        <f t="shared" si="4"/>
        <v>Ремонт входной двери (замена нижней части дверной коробки) подъезда №4 МЖД по адресу: г. Калуга,  ул. М. Жукова, д. 13, к.1</v>
      </c>
    </row>
    <row r="405" spans="1:9" ht="105" hidden="1" customHeight="1" x14ac:dyDescent="0.2">
      <c r="A405" s="12">
        <v>12</v>
      </c>
      <c r="B405" s="18" t="s">
        <v>1033</v>
      </c>
      <c r="C405" s="35" t="s">
        <v>1035</v>
      </c>
      <c r="D405" s="43">
        <v>26400</v>
      </c>
      <c r="E405" s="18" t="s">
        <v>64</v>
      </c>
      <c r="F405" s="32" t="s">
        <v>27</v>
      </c>
      <c r="G405" s="18" t="s">
        <v>1031</v>
      </c>
      <c r="I405" s="28" t="str">
        <f t="shared" si="4"/>
        <v>Услуги по демонтажу, монтажу, ремонту, замене отдельных элементов теплосчетчика, поверке комплекта приборов средств измерений (тепловычислитель ТМК-Н20 – 1 шт., преобразователи расхода МФ Ду50 – 2шт, комплект термосопротивлений – 1компл.)  МЖД по адресу: г. Калуга,  ул. М. Жукова, д. 13</v>
      </c>
    </row>
    <row r="406" spans="1:9" ht="102.75" hidden="1" customHeight="1" x14ac:dyDescent="0.2">
      <c r="A406" s="12">
        <v>13</v>
      </c>
      <c r="B406" s="18" t="s">
        <v>1034</v>
      </c>
      <c r="C406" s="35" t="s">
        <v>1036</v>
      </c>
      <c r="D406" s="43">
        <v>26400</v>
      </c>
      <c r="E406" s="18" t="s">
        <v>64</v>
      </c>
      <c r="F406" s="32" t="s">
        <v>19</v>
      </c>
      <c r="G406" s="18" t="s">
        <v>1032</v>
      </c>
      <c r="I406" s="28" t="str">
        <f t="shared" si="4"/>
        <v xml:space="preserve"> Услуги по демонтажу, монтажу, ремонту, замене отдельных элементов теплосчетчика, поверке комплекта приборов средств измерений (тепловычислитель ТМК-Н20 – 1 шт., преобразователи расхода МФ Ду50 – 2шт, комплект термосопротивлений – 1компл.) МЖД по адресу: г. Калуга,  ул. Пролетарская, д. 159</v>
      </c>
    </row>
    <row r="407" spans="1:9" ht="69" hidden="1" customHeight="1" x14ac:dyDescent="0.2">
      <c r="A407" s="12">
        <v>14</v>
      </c>
      <c r="B407" s="18" t="s">
        <v>1044</v>
      </c>
      <c r="C407" s="42" t="s">
        <v>1043</v>
      </c>
      <c r="D407" s="43">
        <v>122640</v>
      </c>
      <c r="E407" s="18" t="s">
        <v>68</v>
      </c>
      <c r="F407" s="32" t="s">
        <v>34</v>
      </c>
      <c r="G407" s="18" t="s">
        <v>1042</v>
      </c>
      <c r="I407" s="28" t="str">
        <f t="shared" si="4"/>
        <v>Комплекс работ по замене межтамбурных перегородок с дверными полотнами и отделкой вагонкой дверных откосов входов в подъезды №№ 1, 2 МЖД по адресу: г. Калуга,  ул. М. Жукова, д. 49</v>
      </c>
    </row>
    <row r="408" spans="1:9" ht="69" hidden="1" customHeight="1" x14ac:dyDescent="0.2">
      <c r="A408" s="12">
        <v>1</v>
      </c>
      <c r="B408" s="4" t="s">
        <v>1061</v>
      </c>
      <c r="C408" s="7" t="s">
        <v>1071</v>
      </c>
      <c r="D408" s="5">
        <v>4985</v>
      </c>
      <c r="E408" s="10" t="s">
        <v>101</v>
      </c>
      <c r="F408" s="59" t="s">
        <v>30</v>
      </c>
      <c r="G408" s="10"/>
      <c r="I408" s="34" t="s">
        <v>1093</v>
      </c>
    </row>
    <row r="409" spans="1:9" ht="69" hidden="1" customHeight="1" x14ac:dyDescent="0.2">
      <c r="A409" s="12">
        <v>2</v>
      </c>
      <c r="B409" s="4" t="s">
        <v>1062</v>
      </c>
      <c r="C409" s="7" t="s">
        <v>1070</v>
      </c>
      <c r="D409" s="5">
        <v>40892</v>
      </c>
      <c r="E409" s="10" t="s">
        <v>101</v>
      </c>
      <c r="F409" s="59" t="s">
        <v>39</v>
      </c>
      <c r="G409" s="10"/>
      <c r="I409" s="34" t="s">
        <v>1094</v>
      </c>
    </row>
    <row r="410" spans="1:9" ht="69" hidden="1" customHeight="1" x14ac:dyDescent="0.2">
      <c r="A410" s="12">
        <v>3</v>
      </c>
      <c r="B410" s="4" t="s">
        <v>1063</v>
      </c>
      <c r="C410" s="7" t="s">
        <v>1072</v>
      </c>
      <c r="D410" s="5">
        <v>3430</v>
      </c>
      <c r="E410" s="10" t="s">
        <v>101</v>
      </c>
      <c r="F410" s="59" t="s">
        <v>9</v>
      </c>
      <c r="G410" s="10"/>
      <c r="I410" s="34" t="s">
        <v>1095</v>
      </c>
    </row>
    <row r="411" spans="1:9" ht="69" hidden="1" customHeight="1" x14ac:dyDescent="0.2">
      <c r="A411" s="12">
        <v>4</v>
      </c>
      <c r="B411" s="4" t="s">
        <v>1064</v>
      </c>
      <c r="C411" s="7" t="s">
        <v>1102</v>
      </c>
      <c r="D411" s="5">
        <v>20212</v>
      </c>
      <c r="E411" s="10" t="s">
        <v>101</v>
      </c>
      <c r="F411" s="59" t="s">
        <v>9</v>
      </c>
      <c r="G411" s="10"/>
      <c r="I411" s="34" t="s">
        <v>1101</v>
      </c>
    </row>
    <row r="412" spans="1:9" ht="69" hidden="1" customHeight="1" x14ac:dyDescent="0.2">
      <c r="A412" s="12">
        <v>5</v>
      </c>
      <c r="B412" s="4" t="s">
        <v>1065</v>
      </c>
      <c r="C412" s="7" t="s">
        <v>1073</v>
      </c>
      <c r="D412" s="5">
        <v>7249</v>
      </c>
      <c r="E412" s="10" t="s">
        <v>101</v>
      </c>
      <c r="F412" s="59" t="s">
        <v>36</v>
      </c>
      <c r="G412" s="10"/>
      <c r="I412" s="34" t="s">
        <v>1096</v>
      </c>
    </row>
    <row r="413" spans="1:9" ht="69" hidden="1" customHeight="1" x14ac:dyDescent="0.2">
      <c r="A413" s="12">
        <v>6</v>
      </c>
      <c r="B413" s="4" t="s">
        <v>1066</v>
      </c>
      <c r="C413" s="7" t="s">
        <v>1074</v>
      </c>
      <c r="D413" s="5">
        <v>5509</v>
      </c>
      <c r="E413" s="10" t="s">
        <v>101</v>
      </c>
      <c r="F413" s="59" t="s">
        <v>27</v>
      </c>
      <c r="G413" s="10"/>
      <c r="I413" s="34" t="s">
        <v>1097</v>
      </c>
    </row>
    <row r="414" spans="1:9" ht="69" hidden="1" customHeight="1" x14ac:dyDescent="0.2">
      <c r="A414" s="12">
        <v>7</v>
      </c>
      <c r="B414" s="4" t="s">
        <v>1067</v>
      </c>
      <c r="C414" s="7" t="s">
        <v>1076</v>
      </c>
      <c r="D414" s="5">
        <v>2239</v>
      </c>
      <c r="E414" s="10" t="s">
        <v>101</v>
      </c>
      <c r="F414" s="59" t="s">
        <v>4</v>
      </c>
      <c r="G414" s="10"/>
      <c r="I414" s="34" t="s">
        <v>1098</v>
      </c>
    </row>
    <row r="415" spans="1:9" ht="69" hidden="1" customHeight="1" x14ac:dyDescent="0.2">
      <c r="A415" s="12">
        <v>8</v>
      </c>
      <c r="B415" s="4" t="s">
        <v>1068</v>
      </c>
      <c r="C415" s="7" t="s">
        <v>1075</v>
      </c>
      <c r="D415" s="5">
        <v>7130</v>
      </c>
      <c r="E415" s="10" t="s">
        <v>101</v>
      </c>
      <c r="F415" s="58" t="s">
        <v>25</v>
      </c>
      <c r="G415" s="10"/>
      <c r="I415" s="34" t="s">
        <v>1099</v>
      </c>
    </row>
    <row r="416" spans="1:9" ht="69" hidden="1" customHeight="1" x14ac:dyDescent="0.2">
      <c r="A416" s="12">
        <v>9</v>
      </c>
      <c r="B416" s="4" t="s">
        <v>1069</v>
      </c>
      <c r="C416" s="7" t="s">
        <v>1077</v>
      </c>
      <c r="D416" s="5">
        <v>2603</v>
      </c>
      <c r="E416" s="10" t="s">
        <v>101</v>
      </c>
      <c r="F416" s="33" t="s">
        <v>42</v>
      </c>
      <c r="G416" s="10"/>
      <c r="I416" s="34" t="s">
        <v>1100</v>
      </c>
    </row>
    <row r="417" spans="1:9" ht="69" hidden="1" customHeight="1" x14ac:dyDescent="0.2">
      <c r="A417" s="37">
        <v>1</v>
      </c>
      <c r="B417" s="18" t="s">
        <v>1079</v>
      </c>
      <c r="C417" s="42" t="s">
        <v>1080</v>
      </c>
      <c r="D417" s="43">
        <v>153568.91</v>
      </c>
      <c r="E417" s="18" t="s">
        <v>66</v>
      </c>
      <c r="F417" s="32" t="s">
        <v>38</v>
      </c>
      <c r="G417" s="18" t="s">
        <v>1078</v>
      </c>
      <c r="I417" s="16"/>
    </row>
    <row r="418" spans="1:9" ht="69" hidden="1" customHeight="1" x14ac:dyDescent="0.2">
      <c r="A418" s="37">
        <v>2</v>
      </c>
      <c r="B418" s="56" t="s">
        <v>1082</v>
      </c>
      <c r="C418" s="35" t="s">
        <v>1083</v>
      </c>
      <c r="D418" s="43">
        <v>4000</v>
      </c>
      <c r="E418" s="18" t="s">
        <v>899</v>
      </c>
      <c r="F418" s="32" t="s">
        <v>34</v>
      </c>
      <c r="G418" s="56" t="s">
        <v>1081</v>
      </c>
      <c r="I418" s="16"/>
    </row>
    <row r="419" spans="1:9" ht="69" hidden="1" customHeight="1" x14ac:dyDescent="0.2">
      <c r="A419" s="37">
        <v>3</v>
      </c>
      <c r="B419" s="56" t="s">
        <v>1082</v>
      </c>
      <c r="C419" s="35" t="s">
        <v>1084</v>
      </c>
      <c r="D419" s="78">
        <v>2000</v>
      </c>
      <c r="E419" s="18" t="s">
        <v>899</v>
      </c>
      <c r="F419" s="32" t="s">
        <v>25</v>
      </c>
      <c r="G419" s="56" t="s">
        <v>1081</v>
      </c>
      <c r="I419" s="16"/>
    </row>
    <row r="420" spans="1:9" ht="69" hidden="1" customHeight="1" x14ac:dyDescent="0.2">
      <c r="A420" s="37">
        <v>4</v>
      </c>
      <c r="B420" s="56" t="s">
        <v>1082</v>
      </c>
      <c r="C420" s="35" t="s">
        <v>1085</v>
      </c>
      <c r="D420" s="78">
        <v>2000</v>
      </c>
      <c r="E420" s="18" t="s">
        <v>899</v>
      </c>
      <c r="F420" s="32" t="s">
        <v>13</v>
      </c>
      <c r="G420" s="56" t="s">
        <v>1081</v>
      </c>
      <c r="I420" s="16"/>
    </row>
    <row r="421" spans="1:9" ht="69" hidden="1" customHeight="1" x14ac:dyDescent="0.2">
      <c r="A421" s="37">
        <v>5</v>
      </c>
      <c r="B421" s="56" t="s">
        <v>1082</v>
      </c>
      <c r="C421" s="35" t="s">
        <v>1086</v>
      </c>
      <c r="D421" s="78">
        <v>2000</v>
      </c>
      <c r="E421" s="18" t="s">
        <v>899</v>
      </c>
      <c r="F421" s="32" t="s">
        <v>39</v>
      </c>
      <c r="G421" s="56" t="s">
        <v>1081</v>
      </c>
      <c r="I421" s="16"/>
    </row>
    <row r="422" spans="1:9" ht="69" hidden="1" customHeight="1" x14ac:dyDescent="0.2">
      <c r="A422" s="37">
        <v>6</v>
      </c>
      <c r="B422" s="56" t="s">
        <v>1082</v>
      </c>
      <c r="C422" s="35" t="s">
        <v>1087</v>
      </c>
      <c r="D422" s="78">
        <v>2000</v>
      </c>
      <c r="E422" s="18" t="s">
        <v>899</v>
      </c>
      <c r="F422" s="32" t="s">
        <v>13</v>
      </c>
      <c r="G422" s="56" t="s">
        <v>1081</v>
      </c>
      <c r="I422" s="16"/>
    </row>
    <row r="423" spans="1:9" ht="69" hidden="1" customHeight="1" x14ac:dyDescent="0.2">
      <c r="A423" s="37">
        <v>7</v>
      </c>
      <c r="B423" s="56" t="s">
        <v>1082</v>
      </c>
      <c r="C423" s="35" t="s">
        <v>1088</v>
      </c>
      <c r="D423" s="78">
        <v>2000</v>
      </c>
      <c r="E423" s="18" t="s">
        <v>899</v>
      </c>
      <c r="F423" s="32" t="s">
        <v>55</v>
      </c>
      <c r="G423" s="56" t="s">
        <v>1081</v>
      </c>
      <c r="I423" s="16"/>
    </row>
    <row r="424" spans="1:9" ht="69" hidden="1" customHeight="1" x14ac:dyDescent="0.2">
      <c r="A424" s="37">
        <v>8</v>
      </c>
      <c r="B424" s="56" t="s">
        <v>1082</v>
      </c>
      <c r="C424" s="35" t="s">
        <v>1086</v>
      </c>
      <c r="D424" s="78">
        <v>2000</v>
      </c>
      <c r="E424" s="18" t="s">
        <v>899</v>
      </c>
      <c r="F424" s="32" t="s">
        <v>48</v>
      </c>
      <c r="G424" s="56" t="s">
        <v>1081</v>
      </c>
      <c r="I424" s="16"/>
    </row>
    <row r="425" spans="1:9" ht="69" hidden="1" customHeight="1" x14ac:dyDescent="0.2">
      <c r="A425" s="37">
        <v>9</v>
      </c>
      <c r="B425" s="56" t="s">
        <v>1082</v>
      </c>
      <c r="C425" s="35" t="s">
        <v>1089</v>
      </c>
      <c r="D425" s="78">
        <v>2000</v>
      </c>
      <c r="E425" s="18" t="s">
        <v>899</v>
      </c>
      <c r="F425" s="32" t="s">
        <v>48</v>
      </c>
      <c r="G425" s="56" t="s">
        <v>1081</v>
      </c>
      <c r="I425" s="16"/>
    </row>
    <row r="426" spans="1:9" ht="69" customHeight="1" x14ac:dyDescent="0.2">
      <c r="A426" s="37">
        <v>10</v>
      </c>
      <c r="B426" s="18" t="s">
        <v>1090</v>
      </c>
      <c r="C426" s="42" t="s">
        <v>1091</v>
      </c>
      <c r="D426" s="43">
        <v>11500</v>
      </c>
      <c r="E426" s="18" t="s">
        <v>67</v>
      </c>
      <c r="F426" s="32" t="s">
        <v>53</v>
      </c>
      <c r="G426" s="18" t="s">
        <v>977</v>
      </c>
      <c r="I426" s="16"/>
    </row>
    <row r="427" spans="1:9" ht="69" customHeight="1" x14ac:dyDescent="0.2">
      <c r="A427" s="37">
        <v>11</v>
      </c>
      <c r="B427" s="18" t="s">
        <v>1090</v>
      </c>
      <c r="C427" s="42" t="s">
        <v>1092</v>
      </c>
      <c r="D427" s="43">
        <v>43000</v>
      </c>
      <c r="E427" s="18" t="s">
        <v>67</v>
      </c>
      <c r="F427" s="32" t="s">
        <v>42</v>
      </c>
      <c r="G427" s="18" t="s">
        <v>977</v>
      </c>
      <c r="I427" s="16"/>
    </row>
    <row r="428" spans="1:9" ht="75" hidden="1" customHeight="1" x14ac:dyDescent="0.2">
      <c r="A428" s="12">
        <v>1</v>
      </c>
      <c r="B428" s="4" t="s">
        <v>1134</v>
      </c>
      <c r="C428" s="7" t="s">
        <v>1118</v>
      </c>
      <c r="D428" s="5">
        <v>675</v>
      </c>
      <c r="E428" s="10" t="s">
        <v>101</v>
      </c>
      <c r="F428" s="59" t="s">
        <v>54</v>
      </c>
      <c r="G428" s="10"/>
      <c r="I428" s="36" t="s">
        <v>1119</v>
      </c>
    </row>
    <row r="429" spans="1:9" ht="69" hidden="1" customHeight="1" x14ac:dyDescent="0.2">
      <c r="A429" s="12">
        <v>2</v>
      </c>
      <c r="B429" s="4" t="s">
        <v>1134</v>
      </c>
      <c r="C429" s="7" t="s">
        <v>1118</v>
      </c>
      <c r="D429" s="5">
        <v>1999</v>
      </c>
      <c r="E429" s="10" t="s">
        <v>101</v>
      </c>
      <c r="F429" s="61" t="s">
        <v>48</v>
      </c>
      <c r="G429" s="10"/>
      <c r="I429" s="34" t="s">
        <v>1120</v>
      </c>
    </row>
    <row r="430" spans="1:9" ht="69" hidden="1" customHeight="1" x14ac:dyDescent="0.2">
      <c r="A430" s="12">
        <v>3</v>
      </c>
      <c r="B430" s="4" t="s">
        <v>1134</v>
      </c>
      <c r="C430" s="7" t="s">
        <v>1118</v>
      </c>
      <c r="D430" s="5">
        <v>645</v>
      </c>
      <c r="E430" s="10" t="s">
        <v>101</v>
      </c>
      <c r="F430" s="58" t="s">
        <v>56</v>
      </c>
      <c r="G430" s="10"/>
      <c r="I430" s="34" t="s">
        <v>1121</v>
      </c>
    </row>
    <row r="431" spans="1:9" ht="69" hidden="1" customHeight="1" x14ac:dyDescent="0.2">
      <c r="A431" s="12">
        <v>4</v>
      </c>
      <c r="B431" s="4" t="s">
        <v>1134</v>
      </c>
      <c r="C431" s="7" t="s">
        <v>1118</v>
      </c>
      <c r="D431" s="5">
        <v>1050</v>
      </c>
      <c r="E431" s="10" t="s">
        <v>101</v>
      </c>
      <c r="F431" s="59" t="s">
        <v>37</v>
      </c>
      <c r="G431" s="10"/>
      <c r="I431" s="36" t="s">
        <v>1131</v>
      </c>
    </row>
    <row r="432" spans="1:9" ht="69" hidden="1" customHeight="1" x14ac:dyDescent="0.2">
      <c r="A432" s="12">
        <v>5</v>
      </c>
      <c r="B432" s="4" t="s">
        <v>1134</v>
      </c>
      <c r="C432" s="7" t="s">
        <v>1118</v>
      </c>
      <c r="D432" s="5">
        <v>573</v>
      </c>
      <c r="E432" s="10" t="s">
        <v>101</v>
      </c>
      <c r="F432" s="59" t="s">
        <v>39</v>
      </c>
      <c r="G432" s="10"/>
      <c r="I432" s="34" t="s">
        <v>1122</v>
      </c>
    </row>
    <row r="433" spans="1:12" ht="69" hidden="1" customHeight="1" x14ac:dyDescent="0.2">
      <c r="A433" s="12">
        <v>6</v>
      </c>
      <c r="B433" s="4" t="s">
        <v>1134</v>
      </c>
      <c r="C433" s="7" t="s">
        <v>1118</v>
      </c>
      <c r="D433" s="5">
        <v>857</v>
      </c>
      <c r="E433" s="10" t="s">
        <v>101</v>
      </c>
      <c r="F433" s="33" t="s">
        <v>12</v>
      </c>
      <c r="G433" s="10"/>
      <c r="I433" s="34" t="s">
        <v>1123</v>
      </c>
    </row>
    <row r="434" spans="1:12" ht="69" hidden="1" customHeight="1" x14ac:dyDescent="0.2">
      <c r="A434" s="12">
        <v>7</v>
      </c>
      <c r="B434" s="4" t="s">
        <v>1134</v>
      </c>
      <c r="C434" s="7" t="s">
        <v>1118</v>
      </c>
      <c r="D434" s="5">
        <v>914</v>
      </c>
      <c r="E434" s="10" t="s">
        <v>101</v>
      </c>
      <c r="F434" s="59" t="s">
        <v>20</v>
      </c>
      <c r="G434" s="10"/>
      <c r="I434" s="34" t="s">
        <v>1124</v>
      </c>
    </row>
    <row r="435" spans="1:12" ht="69" hidden="1" customHeight="1" x14ac:dyDescent="0.2">
      <c r="A435" s="12">
        <v>8</v>
      </c>
      <c r="B435" s="4" t="s">
        <v>1134</v>
      </c>
      <c r="C435" s="7" t="s">
        <v>1118</v>
      </c>
      <c r="D435" s="5">
        <v>1645</v>
      </c>
      <c r="E435" s="10" t="s">
        <v>101</v>
      </c>
      <c r="F435" s="58" t="s">
        <v>10</v>
      </c>
      <c r="G435" s="10"/>
      <c r="I435" s="36" t="s">
        <v>1132</v>
      </c>
    </row>
    <row r="436" spans="1:12" ht="69" hidden="1" customHeight="1" x14ac:dyDescent="0.2">
      <c r="A436" s="12">
        <v>9</v>
      </c>
      <c r="B436" s="4" t="s">
        <v>1134</v>
      </c>
      <c r="C436" s="7" t="s">
        <v>1118</v>
      </c>
      <c r="D436" s="5">
        <v>1050</v>
      </c>
      <c r="E436" s="10" t="s">
        <v>101</v>
      </c>
      <c r="F436" s="59" t="s">
        <v>16</v>
      </c>
      <c r="G436" s="10"/>
      <c r="I436" s="34" t="s">
        <v>1125</v>
      </c>
    </row>
    <row r="437" spans="1:12" ht="69" hidden="1" customHeight="1" x14ac:dyDescent="0.2">
      <c r="A437" s="12">
        <v>10</v>
      </c>
      <c r="B437" s="4" t="s">
        <v>1134</v>
      </c>
      <c r="C437" s="7" t="s">
        <v>1118</v>
      </c>
      <c r="D437" s="5">
        <v>1117</v>
      </c>
      <c r="E437" s="10" t="s">
        <v>101</v>
      </c>
      <c r="F437" s="59" t="s">
        <v>19</v>
      </c>
      <c r="G437" s="10"/>
      <c r="I437" s="34" t="s">
        <v>1126</v>
      </c>
    </row>
    <row r="438" spans="1:12" ht="69" hidden="1" customHeight="1" x14ac:dyDescent="0.2">
      <c r="A438" s="12">
        <v>11</v>
      </c>
      <c r="B438" s="4" t="s">
        <v>1134</v>
      </c>
      <c r="C438" s="7" t="s">
        <v>1118</v>
      </c>
      <c r="D438" s="5">
        <v>573</v>
      </c>
      <c r="E438" s="10" t="s">
        <v>101</v>
      </c>
      <c r="F438" s="58" t="s">
        <v>23</v>
      </c>
      <c r="G438" s="10"/>
      <c r="I438" s="34" t="s">
        <v>1133</v>
      </c>
    </row>
    <row r="439" spans="1:12" ht="69" hidden="1" customHeight="1" x14ac:dyDescent="0.2">
      <c r="A439" s="12">
        <v>12</v>
      </c>
      <c r="B439" s="4" t="s">
        <v>1134</v>
      </c>
      <c r="C439" s="7" t="s">
        <v>1118</v>
      </c>
      <c r="D439" s="5">
        <v>1083</v>
      </c>
      <c r="E439" s="10" t="s">
        <v>101</v>
      </c>
      <c r="F439" s="58" t="s">
        <v>43</v>
      </c>
      <c r="G439" s="10"/>
      <c r="I439" s="34" t="s">
        <v>1127</v>
      </c>
    </row>
    <row r="440" spans="1:12" ht="69" hidden="1" customHeight="1" x14ac:dyDescent="0.2">
      <c r="A440" s="12">
        <v>13</v>
      </c>
      <c r="B440" s="4" t="s">
        <v>1134</v>
      </c>
      <c r="C440" s="7" t="s">
        <v>1118</v>
      </c>
      <c r="D440" s="5">
        <v>914</v>
      </c>
      <c r="E440" s="10" t="s">
        <v>101</v>
      </c>
      <c r="F440" s="58" t="s">
        <v>26</v>
      </c>
      <c r="G440" s="10"/>
      <c r="I440" s="34" t="s">
        <v>1128</v>
      </c>
    </row>
    <row r="441" spans="1:12" ht="69" hidden="1" customHeight="1" x14ac:dyDescent="0.2">
      <c r="A441" s="12">
        <v>14</v>
      </c>
      <c r="B441" s="4" t="s">
        <v>1134</v>
      </c>
      <c r="C441" s="7" t="s">
        <v>1118</v>
      </c>
      <c r="D441" s="5">
        <v>1645</v>
      </c>
      <c r="E441" s="10" t="s">
        <v>101</v>
      </c>
      <c r="F441" s="33" t="s">
        <v>21</v>
      </c>
      <c r="G441" s="10"/>
      <c r="I441" s="34" t="s">
        <v>1129</v>
      </c>
    </row>
    <row r="442" spans="1:12" ht="69" hidden="1" customHeight="1" x14ac:dyDescent="0.2">
      <c r="A442" s="12">
        <v>15</v>
      </c>
      <c r="B442" s="4" t="s">
        <v>1134</v>
      </c>
      <c r="C442" s="7" t="s">
        <v>1118</v>
      </c>
      <c r="D442" s="5">
        <v>784</v>
      </c>
      <c r="E442" s="10" t="s">
        <v>101</v>
      </c>
      <c r="F442" s="59" t="s">
        <v>4</v>
      </c>
      <c r="G442" s="10"/>
      <c r="I442" s="34" t="s">
        <v>1130</v>
      </c>
    </row>
    <row r="443" spans="1:12" ht="69" hidden="1" customHeight="1" x14ac:dyDescent="0.2">
      <c r="A443" s="92">
        <v>16</v>
      </c>
      <c r="B443" s="87" t="s">
        <v>1135</v>
      </c>
      <c r="C443" s="87" t="s">
        <v>1159</v>
      </c>
      <c r="D443" s="5">
        <f>58944/2</f>
        <v>29472</v>
      </c>
      <c r="E443" s="10" t="s">
        <v>101</v>
      </c>
      <c r="F443" s="59" t="s">
        <v>27</v>
      </c>
      <c r="G443" s="10"/>
      <c r="I443" s="95" t="s">
        <v>1220</v>
      </c>
      <c r="J443" s="96"/>
      <c r="K443" s="96"/>
      <c r="L443" s="96"/>
    </row>
    <row r="444" spans="1:12" ht="69" hidden="1" customHeight="1" x14ac:dyDescent="0.2">
      <c r="A444" s="93"/>
      <c r="B444" s="89" t="s">
        <v>1135</v>
      </c>
      <c r="C444" s="88" t="s">
        <v>1159</v>
      </c>
      <c r="D444" s="5">
        <f>58944/2</f>
        <v>29472</v>
      </c>
      <c r="E444" s="10" t="s">
        <v>101</v>
      </c>
      <c r="F444" s="59" t="s">
        <v>39</v>
      </c>
      <c r="G444" s="10"/>
      <c r="I444" s="97"/>
      <c r="J444" s="96"/>
      <c r="K444" s="96"/>
      <c r="L444" s="96"/>
    </row>
    <row r="445" spans="1:12" ht="69" hidden="1" customHeight="1" x14ac:dyDescent="0.2">
      <c r="A445" s="12">
        <v>17</v>
      </c>
      <c r="B445" s="4" t="s">
        <v>1135</v>
      </c>
      <c r="C445" s="6" t="s">
        <v>1160</v>
      </c>
      <c r="D445" s="5">
        <v>56827</v>
      </c>
      <c r="E445" s="10" t="s">
        <v>101</v>
      </c>
      <c r="F445" s="59" t="s">
        <v>19</v>
      </c>
      <c r="G445" s="10"/>
      <c r="I445" s="36" t="s">
        <v>1190</v>
      </c>
    </row>
    <row r="446" spans="1:12" ht="69" hidden="1" customHeight="1" x14ac:dyDescent="0.2">
      <c r="A446" s="12">
        <v>18</v>
      </c>
      <c r="B446" s="4" t="s">
        <v>1136</v>
      </c>
      <c r="C446" s="6" t="s">
        <v>1221</v>
      </c>
      <c r="D446" s="5">
        <v>37643</v>
      </c>
      <c r="E446" s="10" t="s">
        <v>101</v>
      </c>
      <c r="F446" s="33" t="s">
        <v>42</v>
      </c>
      <c r="G446" s="10"/>
      <c r="I446" s="36" t="s">
        <v>1222</v>
      </c>
    </row>
    <row r="447" spans="1:12" ht="69" hidden="1" customHeight="1" x14ac:dyDescent="0.2">
      <c r="A447" s="12">
        <v>19</v>
      </c>
      <c r="B447" s="4" t="s">
        <v>1136</v>
      </c>
      <c r="C447" s="6" t="s">
        <v>1168</v>
      </c>
      <c r="D447" s="5">
        <v>11323</v>
      </c>
      <c r="E447" s="10" t="s">
        <v>101</v>
      </c>
      <c r="F447" s="59" t="s">
        <v>6</v>
      </c>
      <c r="G447" s="10"/>
      <c r="I447" s="36" t="s">
        <v>1191</v>
      </c>
    </row>
    <row r="448" spans="1:12" ht="69" hidden="1" customHeight="1" x14ac:dyDescent="0.2">
      <c r="A448" s="12">
        <v>20</v>
      </c>
      <c r="B448" s="4" t="s">
        <v>1137</v>
      </c>
      <c r="C448" s="6" t="s">
        <v>1169</v>
      </c>
      <c r="D448" s="5">
        <v>17830</v>
      </c>
      <c r="E448" s="10" t="s">
        <v>101</v>
      </c>
      <c r="F448" s="33" t="s">
        <v>38</v>
      </c>
      <c r="G448" s="10"/>
      <c r="I448" s="36" t="s">
        <v>1192</v>
      </c>
    </row>
    <row r="449" spans="1:9" ht="69" hidden="1" customHeight="1" x14ac:dyDescent="0.2">
      <c r="A449" s="12">
        <v>21</v>
      </c>
      <c r="B449" s="4" t="s">
        <v>1138</v>
      </c>
      <c r="C449" s="7" t="s">
        <v>1170</v>
      </c>
      <c r="D449" s="5">
        <v>6521</v>
      </c>
      <c r="E449" s="10" t="s">
        <v>101</v>
      </c>
      <c r="F449" s="33" t="s">
        <v>35</v>
      </c>
      <c r="G449" s="10"/>
      <c r="I449" s="34" t="s">
        <v>1193</v>
      </c>
    </row>
    <row r="450" spans="1:9" ht="69" hidden="1" customHeight="1" x14ac:dyDescent="0.2">
      <c r="A450" s="12">
        <v>22</v>
      </c>
      <c r="B450" s="4" t="s">
        <v>1138</v>
      </c>
      <c r="C450" s="7" t="s">
        <v>70</v>
      </c>
      <c r="D450" s="5">
        <v>1974</v>
      </c>
      <c r="E450" s="10" t="s">
        <v>101</v>
      </c>
      <c r="F450" s="33" t="s">
        <v>35</v>
      </c>
      <c r="G450" s="10"/>
      <c r="I450" s="34" t="s">
        <v>1194</v>
      </c>
    </row>
    <row r="451" spans="1:9" ht="69" hidden="1" customHeight="1" x14ac:dyDescent="0.2">
      <c r="A451" s="12">
        <v>23</v>
      </c>
      <c r="B451" s="4" t="s">
        <v>1139</v>
      </c>
      <c r="C451" s="7" t="s">
        <v>1171</v>
      </c>
      <c r="D451" s="5">
        <v>5986</v>
      </c>
      <c r="E451" s="10" t="s">
        <v>101</v>
      </c>
      <c r="F451" s="59" t="s">
        <v>44</v>
      </c>
      <c r="G451" s="10"/>
      <c r="I451" s="34" t="s">
        <v>1195</v>
      </c>
    </row>
    <row r="452" spans="1:9" ht="69" hidden="1" customHeight="1" x14ac:dyDescent="0.2">
      <c r="A452" s="12">
        <v>24</v>
      </c>
      <c r="B452" s="4" t="s">
        <v>1139</v>
      </c>
      <c r="C452" s="7" t="s">
        <v>1172</v>
      </c>
      <c r="D452" s="5">
        <v>55490</v>
      </c>
      <c r="E452" s="10" t="s">
        <v>101</v>
      </c>
      <c r="F452" s="59" t="s">
        <v>58</v>
      </c>
      <c r="G452" s="10"/>
      <c r="I452" s="34" t="s">
        <v>1196</v>
      </c>
    </row>
    <row r="453" spans="1:9" ht="69" hidden="1" customHeight="1" x14ac:dyDescent="0.2">
      <c r="A453" s="12">
        <v>25</v>
      </c>
      <c r="B453" s="4" t="s">
        <v>1140</v>
      </c>
      <c r="C453" s="7" t="s">
        <v>1173</v>
      </c>
      <c r="D453" s="5">
        <v>4742</v>
      </c>
      <c r="E453" s="10" t="s">
        <v>101</v>
      </c>
      <c r="F453" s="58" t="s">
        <v>25</v>
      </c>
      <c r="G453" s="10"/>
      <c r="I453" s="34" t="s">
        <v>1197</v>
      </c>
    </row>
    <row r="454" spans="1:9" ht="69" hidden="1" customHeight="1" x14ac:dyDescent="0.2">
      <c r="A454" s="12">
        <v>26</v>
      </c>
      <c r="B454" s="4" t="s">
        <v>1141</v>
      </c>
      <c r="C454" s="7" t="s">
        <v>1174</v>
      </c>
      <c r="D454" s="5">
        <v>7175</v>
      </c>
      <c r="E454" s="10" t="s">
        <v>101</v>
      </c>
      <c r="F454" s="59" t="s">
        <v>7</v>
      </c>
      <c r="G454" s="10"/>
      <c r="I454" s="34" t="s">
        <v>1198</v>
      </c>
    </row>
    <row r="455" spans="1:9" ht="69" hidden="1" customHeight="1" x14ac:dyDescent="0.2">
      <c r="A455" s="12">
        <v>27</v>
      </c>
      <c r="B455" s="4" t="s">
        <v>1142</v>
      </c>
      <c r="C455" s="7" t="s">
        <v>1175</v>
      </c>
      <c r="D455" s="5">
        <v>17338</v>
      </c>
      <c r="E455" s="10" t="s">
        <v>101</v>
      </c>
      <c r="F455" s="33" t="s">
        <v>38</v>
      </c>
      <c r="G455" s="10"/>
      <c r="I455" s="34" t="s">
        <v>1199</v>
      </c>
    </row>
    <row r="456" spans="1:9" ht="69" hidden="1" customHeight="1" x14ac:dyDescent="0.2">
      <c r="A456" s="12">
        <v>28</v>
      </c>
      <c r="B456" s="4" t="s">
        <v>1143</v>
      </c>
      <c r="C456" s="6" t="s">
        <v>1161</v>
      </c>
      <c r="D456" s="5">
        <v>3408</v>
      </c>
      <c r="E456" s="10" t="s">
        <v>101</v>
      </c>
      <c r="F456" s="59" t="s">
        <v>28</v>
      </c>
      <c r="G456" s="10"/>
      <c r="I456" s="36" t="s">
        <v>1200</v>
      </c>
    </row>
    <row r="457" spans="1:9" ht="69" hidden="1" customHeight="1" x14ac:dyDescent="0.2">
      <c r="A457" s="12">
        <v>29</v>
      </c>
      <c r="B457" s="4" t="s">
        <v>1144</v>
      </c>
      <c r="C457" s="6" t="s">
        <v>1162</v>
      </c>
      <c r="D457" s="5">
        <v>5707</v>
      </c>
      <c r="E457" s="10" t="s">
        <v>101</v>
      </c>
      <c r="F457" s="33" t="s">
        <v>18</v>
      </c>
      <c r="G457" s="10"/>
      <c r="I457" s="36" t="s">
        <v>1201</v>
      </c>
    </row>
    <row r="458" spans="1:9" ht="69" hidden="1" customHeight="1" x14ac:dyDescent="0.2">
      <c r="A458" s="12">
        <v>30</v>
      </c>
      <c r="B458" s="4" t="s">
        <v>1144</v>
      </c>
      <c r="C458" s="6" t="s">
        <v>1163</v>
      </c>
      <c r="D458" s="5">
        <v>5110</v>
      </c>
      <c r="E458" s="10" t="s">
        <v>101</v>
      </c>
      <c r="F458" s="58" t="s">
        <v>25</v>
      </c>
      <c r="G458" s="10"/>
      <c r="I458" s="34" t="s">
        <v>1202</v>
      </c>
    </row>
    <row r="459" spans="1:9" ht="69" hidden="1" customHeight="1" x14ac:dyDescent="0.2">
      <c r="A459" s="12">
        <v>31</v>
      </c>
      <c r="B459" s="4" t="s">
        <v>1144</v>
      </c>
      <c r="C459" s="6" t="s">
        <v>1164</v>
      </c>
      <c r="D459" s="5">
        <v>5110</v>
      </c>
      <c r="E459" s="10" t="s">
        <v>101</v>
      </c>
      <c r="F459" s="32" t="s">
        <v>59</v>
      </c>
      <c r="G459" s="10"/>
      <c r="I459" s="34" t="s">
        <v>1203</v>
      </c>
    </row>
    <row r="460" spans="1:9" ht="69" hidden="1" customHeight="1" x14ac:dyDescent="0.2">
      <c r="A460" s="12">
        <v>32</v>
      </c>
      <c r="B460" s="4" t="s">
        <v>1144</v>
      </c>
      <c r="C460" s="6" t="s">
        <v>1165</v>
      </c>
      <c r="D460" s="5">
        <v>19299</v>
      </c>
      <c r="E460" s="10" t="s">
        <v>101</v>
      </c>
      <c r="F460" s="58" t="s">
        <v>49</v>
      </c>
      <c r="G460" s="10"/>
      <c r="I460" s="36" t="s">
        <v>1204</v>
      </c>
    </row>
    <row r="461" spans="1:9" ht="69" hidden="1" customHeight="1" x14ac:dyDescent="0.2">
      <c r="A461" s="12">
        <v>33</v>
      </c>
      <c r="B461" s="4" t="s">
        <v>1144</v>
      </c>
      <c r="C461" s="6" t="s">
        <v>1166</v>
      </c>
      <c r="D461" s="5">
        <v>5721</v>
      </c>
      <c r="E461" s="10" t="s">
        <v>101</v>
      </c>
      <c r="F461" s="58" t="s">
        <v>31</v>
      </c>
      <c r="G461" s="10"/>
      <c r="I461" s="34" t="s">
        <v>1205</v>
      </c>
    </row>
    <row r="462" spans="1:9" ht="69" hidden="1" customHeight="1" x14ac:dyDescent="0.2">
      <c r="A462" s="12">
        <v>34</v>
      </c>
      <c r="B462" s="4" t="s">
        <v>1145</v>
      </c>
      <c r="C462" s="7" t="s">
        <v>1176</v>
      </c>
      <c r="D462" s="5">
        <v>7381</v>
      </c>
      <c r="E462" s="10" t="s">
        <v>101</v>
      </c>
      <c r="F462" s="59" t="s">
        <v>4</v>
      </c>
      <c r="G462" s="10"/>
      <c r="I462" s="34" t="s">
        <v>1206</v>
      </c>
    </row>
    <row r="463" spans="1:9" ht="69" hidden="1" customHeight="1" x14ac:dyDescent="0.2">
      <c r="A463" s="12">
        <v>35</v>
      </c>
      <c r="B463" s="4" t="s">
        <v>1146</v>
      </c>
      <c r="C463" s="7" t="s">
        <v>1177</v>
      </c>
      <c r="D463" s="5">
        <v>1497</v>
      </c>
      <c r="E463" s="10" t="s">
        <v>101</v>
      </c>
      <c r="F463" s="33" t="s">
        <v>18</v>
      </c>
      <c r="G463" s="10"/>
      <c r="I463" s="34" t="s">
        <v>1207</v>
      </c>
    </row>
    <row r="464" spans="1:9" ht="69" hidden="1" customHeight="1" x14ac:dyDescent="0.2">
      <c r="A464" s="12">
        <v>36</v>
      </c>
      <c r="B464" s="4" t="s">
        <v>1147</v>
      </c>
      <c r="C464" s="7" t="s">
        <v>694</v>
      </c>
      <c r="D464" s="5">
        <v>5483</v>
      </c>
      <c r="E464" s="10" t="s">
        <v>101</v>
      </c>
      <c r="F464" s="59" t="s">
        <v>6</v>
      </c>
      <c r="G464" s="10"/>
      <c r="I464" s="34" t="s">
        <v>1208</v>
      </c>
    </row>
    <row r="465" spans="1:9" ht="69" hidden="1" customHeight="1" x14ac:dyDescent="0.2">
      <c r="A465" s="12">
        <v>37</v>
      </c>
      <c r="B465" s="4" t="s">
        <v>1148</v>
      </c>
      <c r="C465" s="7" t="s">
        <v>1178</v>
      </c>
      <c r="D465" s="5">
        <v>973</v>
      </c>
      <c r="E465" s="10" t="s">
        <v>101</v>
      </c>
      <c r="F465" s="59" t="s">
        <v>6</v>
      </c>
      <c r="G465" s="10"/>
      <c r="I465" s="34" t="s">
        <v>1209</v>
      </c>
    </row>
    <row r="466" spans="1:9" ht="69" hidden="1" customHeight="1" x14ac:dyDescent="0.2">
      <c r="A466" s="12">
        <v>38</v>
      </c>
      <c r="B466" s="4" t="s">
        <v>1149</v>
      </c>
      <c r="C466" s="7" t="s">
        <v>1185</v>
      </c>
      <c r="D466" s="5">
        <v>12649</v>
      </c>
      <c r="E466" s="10" t="s">
        <v>101</v>
      </c>
      <c r="F466" s="59" t="s">
        <v>44</v>
      </c>
      <c r="G466" s="10"/>
      <c r="I466" s="34" t="s">
        <v>1210</v>
      </c>
    </row>
    <row r="467" spans="1:9" ht="69" hidden="1" customHeight="1" x14ac:dyDescent="0.2">
      <c r="A467" s="12">
        <v>39</v>
      </c>
      <c r="B467" s="4" t="s">
        <v>1150</v>
      </c>
      <c r="C467" s="6" t="s">
        <v>1167</v>
      </c>
      <c r="D467" s="5">
        <v>24942</v>
      </c>
      <c r="E467" s="10" t="s">
        <v>101</v>
      </c>
      <c r="F467" s="58" t="s">
        <v>24</v>
      </c>
      <c r="G467" s="10"/>
      <c r="I467" s="34" t="s">
        <v>1211</v>
      </c>
    </row>
    <row r="468" spans="1:9" ht="69" hidden="1" customHeight="1" x14ac:dyDescent="0.2">
      <c r="A468" s="12">
        <v>40</v>
      </c>
      <c r="B468" s="4" t="s">
        <v>1151</v>
      </c>
      <c r="C468" s="7" t="s">
        <v>1179</v>
      </c>
      <c r="D468" s="5">
        <v>6838</v>
      </c>
      <c r="E468" s="10" t="s">
        <v>101</v>
      </c>
      <c r="F468" s="33" t="s">
        <v>14</v>
      </c>
      <c r="G468" s="10"/>
      <c r="I468" s="34" t="s">
        <v>1212</v>
      </c>
    </row>
    <row r="469" spans="1:9" ht="69" hidden="1" customHeight="1" x14ac:dyDescent="0.2">
      <c r="A469" s="12">
        <v>41</v>
      </c>
      <c r="B469" s="4" t="s">
        <v>1152</v>
      </c>
      <c r="C469" s="7" t="s">
        <v>1180</v>
      </c>
      <c r="D469" s="5">
        <v>4653</v>
      </c>
      <c r="E469" s="10" t="s">
        <v>101</v>
      </c>
      <c r="F469" s="59" t="s">
        <v>28</v>
      </c>
      <c r="G469" s="10"/>
      <c r="I469" s="34" t="s">
        <v>1213</v>
      </c>
    </row>
    <row r="470" spans="1:9" ht="69" hidden="1" customHeight="1" x14ac:dyDescent="0.2">
      <c r="A470" s="12">
        <v>42</v>
      </c>
      <c r="B470" s="4" t="s">
        <v>1152</v>
      </c>
      <c r="C470" s="7" t="s">
        <v>1181</v>
      </c>
      <c r="D470" s="5">
        <v>5438</v>
      </c>
      <c r="E470" s="10" t="s">
        <v>101</v>
      </c>
      <c r="F470" s="59" t="s">
        <v>7</v>
      </c>
      <c r="G470" s="10"/>
      <c r="I470" s="34" t="s">
        <v>1214</v>
      </c>
    </row>
    <row r="471" spans="1:9" ht="69" hidden="1" customHeight="1" x14ac:dyDescent="0.2">
      <c r="A471" s="12">
        <v>43</v>
      </c>
      <c r="B471" s="4" t="s">
        <v>1153</v>
      </c>
      <c r="C471" s="7" t="s">
        <v>1182</v>
      </c>
      <c r="D471" s="5">
        <v>3064</v>
      </c>
      <c r="E471" s="10" t="s">
        <v>101</v>
      </c>
      <c r="F471" s="61" t="s">
        <v>48</v>
      </c>
      <c r="G471" s="10"/>
      <c r="I471" s="34" t="s">
        <v>1215</v>
      </c>
    </row>
    <row r="472" spans="1:9" ht="69" hidden="1" customHeight="1" x14ac:dyDescent="0.2">
      <c r="A472" s="12">
        <v>44</v>
      </c>
      <c r="B472" s="4" t="s">
        <v>1154</v>
      </c>
      <c r="C472" s="7" t="s">
        <v>180</v>
      </c>
      <c r="D472" s="5">
        <v>4024</v>
      </c>
      <c r="E472" s="10" t="s">
        <v>101</v>
      </c>
      <c r="F472" s="33" t="s">
        <v>21</v>
      </c>
      <c r="G472" s="10"/>
      <c r="I472" s="34" t="s">
        <v>1216</v>
      </c>
    </row>
    <row r="473" spans="1:9" ht="69" hidden="1" customHeight="1" x14ac:dyDescent="0.2">
      <c r="A473" s="12">
        <v>45</v>
      </c>
      <c r="B473" s="4" t="s">
        <v>1155</v>
      </c>
      <c r="C473" s="7" t="s">
        <v>1183</v>
      </c>
      <c r="D473" s="5">
        <v>5928</v>
      </c>
      <c r="E473" s="10" t="s">
        <v>101</v>
      </c>
      <c r="F473" s="33" t="s">
        <v>21</v>
      </c>
      <c r="G473" s="10"/>
      <c r="I473" s="34" t="s">
        <v>1217</v>
      </c>
    </row>
    <row r="474" spans="1:9" ht="69" hidden="1" customHeight="1" x14ac:dyDescent="0.2">
      <c r="A474" s="12">
        <v>46</v>
      </c>
      <c r="B474" s="4" t="s">
        <v>1156</v>
      </c>
      <c r="C474" s="7" t="s">
        <v>354</v>
      </c>
      <c r="D474" s="5">
        <v>7985</v>
      </c>
      <c r="E474" s="10" t="s">
        <v>101</v>
      </c>
      <c r="F474" s="33" t="s">
        <v>12</v>
      </c>
      <c r="G474" s="10"/>
      <c r="I474" s="34" t="s">
        <v>1218</v>
      </c>
    </row>
    <row r="475" spans="1:9" ht="69" hidden="1" customHeight="1" x14ac:dyDescent="0.2">
      <c r="A475" s="12">
        <v>47</v>
      </c>
      <c r="B475" s="4" t="s">
        <v>1157</v>
      </c>
      <c r="C475" s="7" t="s">
        <v>1223</v>
      </c>
      <c r="D475" s="5">
        <v>10191</v>
      </c>
      <c r="E475" s="10" t="s">
        <v>101</v>
      </c>
      <c r="F475" s="59" t="s">
        <v>7</v>
      </c>
      <c r="G475" s="10"/>
      <c r="I475" s="34" t="s">
        <v>1224</v>
      </c>
    </row>
    <row r="476" spans="1:9" ht="69" hidden="1" customHeight="1" x14ac:dyDescent="0.2">
      <c r="A476" s="12">
        <v>48</v>
      </c>
      <c r="B476" s="4" t="s">
        <v>1158</v>
      </c>
      <c r="C476" s="7" t="s">
        <v>1184</v>
      </c>
      <c r="D476" s="5">
        <v>23196</v>
      </c>
      <c r="E476" s="10" t="s">
        <v>101</v>
      </c>
      <c r="F476" s="59" t="s">
        <v>19</v>
      </c>
      <c r="G476" s="10"/>
      <c r="I476" s="34" t="s">
        <v>1219</v>
      </c>
    </row>
    <row r="477" spans="1:9" ht="69" hidden="1" customHeight="1" x14ac:dyDescent="0.2">
      <c r="A477" s="37">
        <v>1</v>
      </c>
      <c r="B477" s="56" t="s">
        <v>1186</v>
      </c>
      <c r="C477" s="35" t="s">
        <v>1188</v>
      </c>
      <c r="D477" s="78">
        <v>2000</v>
      </c>
      <c r="E477" s="18" t="s">
        <v>899</v>
      </c>
      <c r="F477" s="32" t="s">
        <v>5</v>
      </c>
      <c r="G477" s="56" t="s">
        <v>1187</v>
      </c>
      <c r="I477" s="28" t="str">
        <f t="shared" ref="I477" si="5">C477&amp;" МЖД по адресу: г. Калуга,  "&amp;F477</f>
        <v>Прочистка дымохода по стояку в квартире №20 МЖД по адресу: г. Калуга,  ул. Болотникова, д. 20</v>
      </c>
    </row>
    <row r="478" spans="1:9" ht="69" hidden="1" customHeight="1" x14ac:dyDescent="0.2">
      <c r="A478" s="37">
        <v>2</v>
      </c>
      <c r="B478" s="56" t="s">
        <v>1186</v>
      </c>
      <c r="C478" s="35" t="s">
        <v>1189</v>
      </c>
      <c r="D478" s="78">
        <v>2000</v>
      </c>
      <c r="E478" s="18" t="s">
        <v>899</v>
      </c>
      <c r="F478" s="32" t="s">
        <v>17</v>
      </c>
      <c r="G478" s="56" t="s">
        <v>1187</v>
      </c>
      <c r="I478" s="16"/>
    </row>
    <row r="479" spans="1:9" ht="69" hidden="1" customHeight="1" x14ac:dyDescent="0.2">
      <c r="A479" s="12">
        <v>1</v>
      </c>
      <c r="B479" s="4" t="s">
        <v>1225</v>
      </c>
      <c r="C479" s="7" t="s">
        <v>1243</v>
      </c>
      <c r="D479" s="5">
        <v>10264</v>
      </c>
      <c r="E479" s="10" t="s">
        <v>101</v>
      </c>
      <c r="F479" s="33" t="s">
        <v>21</v>
      </c>
      <c r="G479" s="10"/>
      <c r="I479" s="36" t="s">
        <v>1275</v>
      </c>
    </row>
    <row r="480" spans="1:9" ht="69" hidden="1" customHeight="1" x14ac:dyDescent="0.2">
      <c r="A480" s="12">
        <v>2</v>
      </c>
      <c r="B480" s="4" t="s">
        <v>1226</v>
      </c>
      <c r="C480" s="7" t="s">
        <v>1244</v>
      </c>
      <c r="D480" s="5">
        <v>5618</v>
      </c>
      <c r="E480" s="10" t="s">
        <v>101</v>
      </c>
      <c r="F480" s="33" t="s">
        <v>12</v>
      </c>
      <c r="G480" s="10"/>
      <c r="I480" s="34" t="s">
        <v>1276</v>
      </c>
    </row>
    <row r="481" spans="1:9" ht="69" hidden="1" customHeight="1" x14ac:dyDescent="0.2">
      <c r="A481" s="12">
        <v>3</v>
      </c>
      <c r="B481" s="4" t="s">
        <v>1227</v>
      </c>
      <c r="C481" s="7" t="s">
        <v>1273</v>
      </c>
      <c r="D481" s="5">
        <v>28536</v>
      </c>
      <c r="E481" s="10" t="s">
        <v>101</v>
      </c>
      <c r="F481" s="59" t="s">
        <v>7</v>
      </c>
      <c r="G481" s="10"/>
      <c r="I481" s="34" t="s">
        <v>1277</v>
      </c>
    </row>
    <row r="482" spans="1:9" ht="69" hidden="1" customHeight="1" x14ac:dyDescent="0.2">
      <c r="A482" s="12">
        <v>4</v>
      </c>
      <c r="B482" s="4" t="s">
        <v>1228</v>
      </c>
      <c r="C482" s="7" t="s">
        <v>1245</v>
      </c>
      <c r="D482" s="5">
        <v>12023</v>
      </c>
      <c r="E482" s="10" t="s">
        <v>101</v>
      </c>
      <c r="F482" s="59" t="s">
        <v>7</v>
      </c>
      <c r="G482" s="10"/>
      <c r="I482" s="34" t="s">
        <v>1278</v>
      </c>
    </row>
    <row r="483" spans="1:9" ht="69" hidden="1" customHeight="1" x14ac:dyDescent="0.2">
      <c r="A483" s="12">
        <v>5</v>
      </c>
      <c r="B483" s="4" t="s">
        <v>1229</v>
      </c>
      <c r="C483" s="7" t="s">
        <v>1246</v>
      </c>
      <c r="D483" s="5">
        <v>3588</v>
      </c>
      <c r="E483" s="10" t="s">
        <v>101</v>
      </c>
      <c r="F483" s="58" t="s">
        <v>31</v>
      </c>
      <c r="G483" s="10"/>
      <c r="I483" s="34" t="s">
        <v>1279</v>
      </c>
    </row>
    <row r="484" spans="1:9" ht="69" hidden="1" customHeight="1" x14ac:dyDescent="0.2">
      <c r="A484" s="12">
        <v>6</v>
      </c>
      <c r="B484" s="4" t="s">
        <v>1230</v>
      </c>
      <c r="C484" s="7" t="s">
        <v>1247</v>
      </c>
      <c r="D484" s="5">
        <v>7556</v>
      </c>
      <c r="E484" s="10" t="s">
        <v>101</v>
      </c>
      <c r="F484" s="59" t="s">
        <v>27</v>
      </c>
      <c r="G484" s="10"/>
      <c r="I484" s="34" t="s">
        <v>1280</v>
      </c>
    </row>
    <row r="485" spans="1:9" ht="69" hidden="1" customHeight="1" x14ac:dyDescent="0.2">
      <c r="A485" s="12">
        <v>7</v>
      </c>
      <c r="B485" s="4" t="s">
        <v>1231</v>
      </c>
      <c r="C485" s="7" t="s">
        <v>1248</v>
      </c>
      <c r="D485" s="5">
        <v>1617</v>
      </c>
      <c r="E485" s="10" t="s">
        <v>101</v>
      </c>
      <c r="F485" s="59" t="s">
        <v>16</v>
      </c>
      <c r="G485" s="10"/>
      <c r="I485" s="34" t="s">
        <v>1281</v>
      </c>
    </row>
    <row r="486" spans="1:9" ht="69" hidden="1" customHeight="1" x14ac:dyDescent="0.2">
      <c r="A486" s="12">
        <v>8</v>
      </c>
      <c r="B486" s="4" t="s">
        <v>1232</v>
      </c>
      <c r="C486" s="7" t="s">
        <v>1249</v>
      </c>
      <c r="D486" s="5">
        <v>9998</v>
      </c>
      <c r="E486" s="10" t="s">
        <v>101</v>
      </c>
      <c r="F486" s="33" t="s">
        <v>60</v>
      </c>
      <c r="G486" s="10"/>
      <c r="I486" s="36" t="s">
        <v>1282</v>
      </c>
    </row>
    <row r="487" spans="1:9" ht="69" hidden="1" customHeight="1" x14ac:dyDescent="0.2">
      <c r="A487" s="12">
        <v>9</v>
      </c>
      <c r="B487" s="4" t="s">
        <v>1233</v>
      </c>
      <c r="C487" s="7" t="s">
        <v>1250</v>
      </c>
      <c r="D487" s="5">
        <v>3337</v>
      </c>
      <c r="E487" s="10" t="s">
        <v>101</v>
      </c>
      <c r="F487" s="33" t="s">
        <v>12</v>
      </c>
      <c r="G487" s="10"/>
      <c r="I487" s="34" t="s">
        <v>1283</v>
      </c>
    </row>
    <row r="488" spans="1:9" ht="69" hidden="1" customHeight="1" x14ac:dyDescent="0.2">
      <c r="A488" s="12">
        <v>10</v>
      </c>
      <c r="B488" s="4" t="s">
        <v>1234</v>
      </c>
      <c r="C488" s="7" t="s">
        <v>1251</v>
      </c>
      <c r="D488" s="5">
        <v>20765</v>
      </c>
      <c r="E488" s="10" t="s">
        <v>101</v>
      </c>
      <c r="F488" s="33" t="s">
        <v>22</v>
      </c>
      <c r="G488" s="10"/>
      <c r="I488" s="34" t="s">
        <v>1284</v>
      </c>
    </row>
    <row r="489" spans="1:9" ht="69" hidden="1" customHeight="1" x14ac:dyDescent="0.2">
      <c r="A489" s="12">
        <v>11</v>
      </c>
      <c r="B489" s="4" t="s">
        <v>1235</v>
      </c>
      <c r="C489" s="7" t="s">
        <v>1252</v>
      </c>
      <c r="D489" s="5">
        <v>3777</v>
      </c>
      <c r="E489" s="10" t="s">
        <v>101</v>
      </c>
      <c r="F489" s="58" t="s">
        <v>45</v>
      </c>
      <c r="G489" s="10"/>
      <c r="I489" s="34" t="s">
        <v>1285</v>
      </c>
    </row>
    <row r="490" spans="1:9" ht="69" hidden="1" customHeight="1" x14ac:dyDescent="0.2">
      <c r="A490" s="12">
        <v>12</v>
      </c>
      <c r="B490" s="4" t="s">
        <v>1236</v>
      </c>
      <c r="C490" s="7" t="s">
        <v>1253</v>
      </c>
      <c r="D490" s="5">
        <v>8963</v>
      </c>
      <c r="E490" s="10" t="s">
        <v>101</v>
      </c>
      <c r="F490" s="59" t="s">
        <v>9</v>
      </c>
      <c r="G490" s="10"/>
      <c r="I490" s="34" t="s">
        <v>1286</v>
      </c>
    </row>
    <row r="491" spans="1:9" ht="69" hidden="1" customHeight="1" x14ac:dyDescent="0.2">
      <c r="A491" s="12">
        <v>13</v>
      </c>
      <c r="B491" s="4" t="s">
        <v>1237</v>
      </c>
      <c r="C491" s="7" t="s">
        <v>1274</v>
      </c>
      <c r="D491" s="5">
        <v>5970</v>
      </c>
      <c r="E491" s="10" t="s">
        <v>101</v>
      </c>
      <c r="F491" s="59" t="s">
        <v>39</v>
      </c>
      <c r="G491" s="10"/>
      <c r="I491" s="34" t="s">
        <v>1287</v>
      </c>
    </row>
    <row r="492" spans="1:9" ht="69" hidden="1" customHeight="1" x14ac:dyDescent="0.2">
      <c r="A492" s="12">
        <v>14</v>
      </c>
      <c r="B492" s="4" t="s">
        <v>1238</v>
      </c>
      <c r="C492" s="7" t="s">
        <v>1254</v>
      </c>
      <c r="D492" s="5">
        <v>54842</v>
      </c>
      <c r="E492" s="10" t="s">
        <v>101</v>
      </c>
      <c r="F492" s="33" t="s">
        <v>35</v>
      </c>
      <c r="G492" s="10"/>
      <c r="I492" s="34" t="s">
        <v>1288</v>
      </c>
    </row>
    <row r="493" spans="1:9" ht="69" hidden="1" customHeight="1" x14ac:dyDescent="0.2">
      <c r="A493" s="12">
        <v>15</v>
      </c>
      <c r="B493" s="4" t="s">
        <v>1239</v>
      </c>
      <c r="C493" s="7" t="s">
        <v>1255</v>
      </c>
      <c r="D493" s="5">
        <v>3612</v>
      </c>
      <c r="E493" s="10" t="s">
        <v>101</v>
      </c>
      <c r="F493" s="58" t="s">
        <v>45</v>
      </c>
      <c r="G493" s="10"/>
      <c r="I493" s="34" t="s">
        <v>1289</v>
      </c>
    </row>
    <row r="494" spans="1:9" ht="69" hidden="1" customHeight="1" x14ac:dyDescent="0.2">
      <c r="A494" s="12">
        <v>16</v>
      </c>
      <c r="B494" s="4" t="s">
        <v>1240</v>
      </c>
      <c r="C494" s="7" t="s">
        <v>1256</v>
      </c>
      <c r="D494" s="5">
        <v>2839</v>
      </c>
      <c r="E494" s="10" t="s">
        <v>101</v>
      </c>
      <c r="F494" s="61" t="s">
        <v>55</v>
      </c>
      <c r="G494" s="10"/>
      <c r="I494" s="34" t="s">
        <v>1290</v>
      </c>
    </row>
    <row r="495" spans="1:9" ht="69" hidden="1" customHeight="1" x14ac:dyDescent="0.2">
      <c r="A495" s="12">
        <v>17</v>
      </c>
      <c r="B495" s="4" t="s">
        <v>1241</v>
      </c>
      <c r="C495" s="7" t="s">
        <v>1257</v>
      </c>
      <c r="D495" s="5">
        <v>1956</v>
      </c>
      <c r="E495" s="10" t="s">
        <v>101</v>
      </c>
      <c r="F495" s="58" t="s">
        <v>17</v>
      </c>
      <c r="G495" s="10"/>
      <c r="I495" s="34" t="s">
        <v>1291</v>
      </c>
    </row>
    <row r="496" spans="1:9" ht="69" hidden="1" customHeight="1" x14ac:dyDescent="0.2">
      <c r="A496" s="12">
        <v>18</v>
      </c>
      <c r="B496" s="4" t="s">
        <v>1241</v>
      </c>
      <c r="C496" s="7" t="s">
        <v>1258</v>
      </c>
      <c r="D496" s="5">
        <v>1945</v>
      </c>
      <c r="E496" s="10" t="s">
        <v>101</v>
      </c>
      <c r="F496" s="59" t="s">
        <v>37</v>
      </c>
      <c r="G496" s="10"/>
      <c r="I496" s="34" t="s">
        <v>1292</v>
      </c>
    </row>
    <row r="497" spans="1:9" ht="69" hidden="1" customHeight="1" x14ac:dyDescent="0.2">
      <c r="A497" s="12">
        <v>19</v>
      </c>
      <c r="B497" s="4" t="s">
        <v>1242</v>
      </c>
      <c r="C497" s="7" t="s">
        <v>1259</v>
      </c>
      <c r="D497" s="5">
        <v>874</v>
      </c>
      <c r="E497" s="10" t="s">
        <v>101</v>
      </c>
      <c r="F497" s="59" t="s">
        <v>53</v>
      </c>
      <c r="G497" s="10"/>
      <c r="I497" s="34" t="s">
        <v>1293</v>
      </c>
    </row>
    <row r="498" spans="1:9" ht="69" customHeight="1" x14ac:dyDescent="0.2">
      <c r="A498" s="37">
        <v>1</v>
      </c>
      <c r="B498" s="18" t="s">
        <v>1263</v>
      </c>
      <c r="C498" s="35" t="s">
        <v>1266</v>
      </c>
      <c r="D498" s="78">
        <v>41000</v>
      </c>
      <c r="E498" s="18" t="s">
        <v>67</v>
      </c>
      <c r="F498" s="32" t="s">
        <v>16</v>
      </c>
      <c r="G498" s="18" t="s">
        <v>977</v>
      </c>
      <c r="I498" s="16"/>
    </row>
    <row r="499" spans="1:9" ht="69" customHeight="1" x14ac:dyDescent="0.2">
      <c r="A499" s="37">
        <v>2</v>
      </c>
      <c r="B499" s="18" t="s">
        <v>1264</v>
      </c>
      <c r="C499" s="35" t="s">
        <v>1267</v>
      </c>
      <c r="D499" s="78">
        <v>35000</v>
      </c>
      <c r="E499" s="18" t="s">
        <v>67</v>
      </c>
      <c r="F499" s="32" t="s">
        <v>38</v>
      </c>
      <c r="G499" s="18" t="s">
        <v>977</v>
      </c>
      <c r="I499" s="16"/>
    </row>
    <row r="500" spans="1:9" ht="69" customHeight="1" x14ac:dyDescent="0.2">
      <c r="A500" s="37">
        <v>3</v>
      </c>
      <c r="B500" s="18" t="s">
        <v>1264</v>
      </c>
      <c r="C500" s="35" t="s">
        <v>1268</v>
      </c>
      <c r="D500" s="78">
        <v>83000</v>
      </c>
      <c r="E500" s="18" t="s">
        <v>67</v>
      </c>
      <c r="F500" s="32" t="s">
        <v>34</v>
      </c>
      <c r="G500" s="18" t="s">
        <v>977</v>
      </c>
      <c r="I500" s="16"/>
    </row>
    <row r="501" spans="1:9" ht="69" customHeight="1" x14ac:dyDescent="0.2">
      <c r="A501" s="37">
        <v>4</v>
      </c>
      <c r="B501" s="18" t="s">
        <v>1264</v>
      </c>
      <c r="C501" s="35" t="s">
        <v>1269</v>
      </c>
      <c r="D501" s="78">
        <v>63000</v>
      </c>
      <c r="E501" s="18" t="s">
        <v>67</v>
      </c>
      <c r="F501" s="32" t="s">
        <v>45</v>
      </c>
      <c r="G501" s="18" t="s">
        <v>977</v>
      </c>
      <c r="I501" s="16"/>
    </row>
    <row r="502" spans="1:9" ht="81" customHeight="1" x14ac:dyDescent="0.2">
      <c r="A502" s="37">
        <v>5</v>
      </c>
      <c r="B502" s="18" t="s">
        <v>1264</v>
      </c>
      <c r="C502" s="35" t="s">
        <v>1270</v>
      </c>
      <c r="D502" s="78">
        <v>105000</v>
      </c>
      <c r="E502" s="18" t="s">
        <v>67</v>
      </c>
      <c r="F502" s="32" t="s">
        <v>18</v>
      </c>
      <c r="G502" s="18" t="s">
        <v>977</v>
      </c>
      <c r="I502" s="16"/>
    </row>
    <row r="503" spans="1:9" ht="69" customHeight="1" x14ac:dyDescent="0.2">
      <c r="A503" s="37">
        <v>6</v>
      </c>
      <c r="B503" s="18" t="s">
        <v>1265</v>
      </c>
      <c r="C503" s="35" t="s">
        <v>1271</v>
      </c>
      <c r="D503" s="78">
        <v>130000</v>
      </c>
      <c r="E503" s="18" t="s">
        <v>67</v>
      </c>
      <c r="F503" s="32" t="s">
        <v>26</v>
      </c>
      <c r="G503" s="18" t="s">
        <v>977</v>
      </c>
      <c r="I503" s="16"/>
    </row>
    <row r="504" spans="1:9" ht="69" hidden="1" customHeight="1" x14ac:dyDescent="0.2">
      <c r="A504" s="83">
        <v>7</v>
      </c>
      <c r="B504" s="56" t="s">
        <v>1261</v>
      </c>
      <c r="C504" s="54" t="s">
        <v>1262</v>
      </c>
      <c r="D504" s="84">
        <v>22650</v>
      </c>
      <c r="E504" s="56" t="s">
        <v>65</v>
      </c>
      <c r="F504" s="31" t="s">
        <v>57</v>
      </c>
      <c r="G504" s="56" t="s">
        <v>1260</v>
      </c>
      <c r="I504" s="16"/>
    </row>
    <row r="505" spans="1:9" ht="69" hidden="1" customHeight="1" x14ac:dyDescent="0.2">
      <c r="A505" s="37">
        <v>8</v>
      </c>
      <c r="B505" s="18" t="s">
        <v>1295</v>
      </c>
      <c r="C505" s="35" t="s">
        <v>1294</v>
      </c>
      <c r="D505" s="43">
        <v>4000</v>
      </c>
      <c r="E505" s="18" t="s">
        <v>899</v>
      </c>
      <c r="F505" s="32" t="s">
        <v>30</v>
      </c>
      <c r="G505" s="18" t="s">
        <v>1296</v>
      </c>
      <c r="I505" s="16"/>
    </row>
    <row r="506" spans="1:9" ht="69" hidden="1" customHeight="1" x14ac:dyDescent="0.2">
      <c r="A506" s="37">
        <v>9</v>
      </c>
      <c r="B506" s="18" t="s">
        <v>1295</v>
      </c>
      <c r="C506" s="35" t="s">
        <v>1297</v>
      </c>
      <c r="D506" s="78">
        <v>2000</v>
      </c>
      <c r="E506" s="18" t="s">
        <v>899</v>
      </c>
      <c r="F506" s="32" t="s">
        <v>18</v>
      </c>
      <c r="G506" s="18" t="s">
        <v>1296</v>
      </c>
      <c r="I506" s="16"/>
    </row>
    <row r="507" spans="1:9" ht="69" hidden="1" customHeight="1" x14ac:dyDescent="0.2">
      <c r="A507" s="37">
        <v>10</v>
      </c>
      <c r="B507" s="18" t="s">
        <v>1295</v>
      </c>
      <c r="C507" s="35" t="s">
        <v>1298</v>
      </c>
      <c r="D507" s="78">
        <v>2000</v>
      </c>
      <c r="E507" s="18" t="s">
        <v>899</v>
      </c>
      <c r="F507" s="32" t="s">
        <v>20</v>
      </c>
      <c r="G507" s="18" t="s">
        <v>1296</v>
      </c>
      <c r="I507" s="16"/>
    </row>
    <row r="508" spans="1:9" ht="69" hidden="1" customHeight="1" x14ac:dyDescent="0.2">
      <c r="A508" s="37">
        <v>11</v>
      </c>
      <c r="B508" s="18" t="s">
        <v>1295</v>
      </c>
      <c r="C508" s="35" t="s">
        <v>1299</v>
      </c>
      <c r="D508" s="78">
        <v>2000</v>
      </c>
      <c r="E508" s="18" t="s">
        <v>899</v>
      </c>
      <c r="F508" s="32" t="s">
        <v>22</v>
      </c>
      <c r="G508" s="18" t="s">
        <v>1296</v>
      </c>
      <c r="I508" s="16"/>
    </row>
    <row r="509" spans="1:9" ht="69" hidden="1" customHeight="1" x14ac:dyDescent="0.2">
      <c r="A509" s="12">
        <v>1</v>
      </c>
      <c r="B509" s="4" t="s">
        <v>1300</v>
      </c>
      <c r="C509" s="6" t="s">
        <v>1317</v>
      </c>
      <c r="D509" s="53">
        <v>3761</v>
      </c>
      <c r="E509" s="10" t="s">
        <v>101</v>
      </c>
      <c r="F509" s="59" t="s">
        <v>37</v>
      </c>
      <c r="G509" s="10"/>
      <c r="I509" s="34" t="s">
        <v>1358</v>
      </c>
    </row>
    <row r="510" spans="1:9" ht="69" hidden="1" customHeight="1" x14ac:dyDescent="0.2">
      <c r="A510" s="12">
        <v>2</v>
      </c>
      <c r="B510" s="4" t="s">
        <v>1301</v>
      </c>
      <c r="C510" s="6" t="s">
        <v>1318</v>
      </c>
      <c r="D510" s="53">
        <v>9118</v>
      </c>
      <c r="E510" s="10" t="s">
        <v>101</v>
      </c>
      <c r="F510" s="58" t="s">
        <v>10</v>
      </c>
      <c r="G510" s="10"/>
      <c r="I510" s="34" t="s">
        <v>1359</v>
      </c>
    </row>
    <row r="511" spans="1:9" ht="69" hidden="1" customHeight="1" x14ac:dyDescent="0.2">
      <c r="A511" s="12">
        <v>3</v>
      </c>
      <c r="B511" s="4" t="s">
        <v>1302</v>
      </c>
      <c r="C511" s="6" t="s">
        <v>1319</v>
      </c>
      <c r="D511" s="53">
        <v>4068</v>
      </c>
      <c r="E511" s="10" t="s">
        <v>101</v>
      </c>
      <c r="F511" s="59" t="s">
        <v>58</v>
      </c>
      <c r="G511" s="10"/>
      <c r="I511" s="34" t="s">
        <v>1360</v>
      </c>
    </row>
    <row r="512" spans="1:9" ht="69" hidden="1" customHeight="1" x14ac:dyDescent="0.2">
      <c r="A512" s="12">
        <v>4</v>
      </c>
      <c r="B512" s="4" t="s">
        <v>1302</v>
      </c>
      <c r="C512" s="6" t="s">
        <v>1320</v>
      </c>
      <c r="D512" s="53">
        <v>12927</v>
      </c>
      <c r="E512" s="10" t="s">
        <v>101</v>
      </c>
      <c r="F512" s="58" t="s">
        <v>17</v>
      </c>
      <c r="G512" s="10"/>
      <c r="I512" s="34" t="s">
        <v>1361</v>
      </c>
    </row>
    <row r="513" spans="1:9" ht="69" hidden="1" customHeight="1" x14ac:dyDescent="0.2">
      <c r="A513" s="12">
        <v>5</v>
      </c>
      <c r="B513" s="4" t="s">
        <v>1303</v>
      </c>
      <c r="C513" s="6" t="s">
        <v>1378</v>
      </c>
      <c r="D513" s="53">
        <v>62194</v>
      </c>
      <c r="E513" s="10" t="s">
        <v>101</v>
      </c>
      <c r="F513" s="59" t="s">
        <v>20</v>
      </c>
      <c r="G513" s="10"/>
      <c r="I513" s="34" t="s">
        <v>1379</v>
      </c>
    </row>
    <row r="514" spans="1:9" ht="69" hidden="1" customHeight="1" x14ac:dyDescent="0.2">
      <c r="A514" s="12">
        <v>6</v>
      </c>
      <c r="B514" s="4" t="s">
        <v>1304</v>
      </c>
      <c r="C514" s="6" t="s">
        <v>1321</v>
      </c>
      <c r="D514" s="53">
        <v>16565</v>
      </c>
      <c r="E514" s="10" t="s">
        <v>101</v>
      </c>
      <c r="F514" s="59" t="s">
        <v>5</v>
      </c>
      <c r="G514" s="10"/>
      <c r="I514" s="34" t="s">
        <v>1362</v>
      </c>
    </row>
    <row r="515" spans="1:9" ht="69" hidden="1" customHeight="1" x14ac:dyDescent="0.2">
      <c r="A515" s="12">
        <v>7</v>
      </c>
      <c r="B515" s="4" t="s">
        <v>1304</v>
      </c>
      <c r="C515" s="6" t="s">
        <v>1322</v>
      </c>
      <c r="D515" s="53">
        <v>5774</v>
      </c>
      <c r="E515" s="10" t="s">
        <v>101</v>
      </c>
      <c r="F515" s="58" t="s">
        <v>25</v>
      </c>
      <c r="G515" s="10"/>
      <c r="I515" s="34" t="s">
        <v>1363</v>
      </c>
    </row>
    <row r="516" spans="1:9" ht="69" hidden="1" customHeight="1" x14ac:dyDescent="0.2">
      <c r="A516" s="12">
        <v>8</v>
      </c>
      <c r="B516" s="4" t="s">
        <v>1305</v>
      </c>
      <c r="C516" s="6" t="s">
        <v>1328</v>
      </c>
      <c r="D516" s="53">
        <v>4900</v>
      </c>
      <c r="E516" s="10" t="s">
        <v>101</v>
      </c>
      <c r="F516" s="59" t="s">
        <v>6</v>
      </c>
      <c r="G516" s="10"/>
      <c r="I516" s="34" t="s">
        <v>1364</v>
      </c>
    </row>
    <row r="517" spans="1:9" ht="69" hidden="1" customHeight="1" x14ac:dyDescent="0.2">
      <c r="A517" s="12">
        <v>9</v>
      </c>
      <c r="B517" s="4" t="s">
        <v>1308</v>
      </c>
      <c r="C517" s="6" t="s">
        <v>1323</v>
      </c>
      <c r="D517" s="53">
        <v>3476</v>
      </c>
      <c r="E517" s="10" t="s">
        <v>101</v>
      </c>
      <c r="F517" s="33" t="s">
        <v>38</v>
      </c>
      <c r="G517" s="10"/>
      <c r="I517" s="34" t="s">
        <v>1365</v>
      </c>
    </row>
    <row r="518" spans="1:9" ht="69" hidden="1" customHeight="1" x14ac:dyDescent="0.2">
      <c r="A518" s="12">
        <v>10</v>
      </c>
      <c r="B518" s="4" t="s">
        <v>1309</v>
      </c>
      <c r="C518" s="6" t="s">
        <v>1324</v>
      </c>
      <c r="D518" s="53">
        <v>5304</v>
      </c>
      <c r="E518" s="10" t="s">
        <v>101</v>
      </c>
      <c r="F518" s="61" t="s">
        <v>55</v>
      </c>
      <c r="G518" s="10"/>
      <c r="I518" s="34" t="s">
        <v>1366</v>
      </c>
    </row>
    <row r="519" spans="1:9" ht="69" hidden="1" customHeight="1" x14ac:dyDescent="0.2">
      <c r="A519" s="12">
        <v>11</v>
      </c>
      <c r="B519" s="4" t="s">
        <v>1309</v>
      </c>
      <c r="C519" s="6" t="s">
        <v>1325</v>
      </c>
      <c r="D519" s="53">
        <v>800</v>
      </c>
      <c r="E519" s="10" t="s">
        <v>101</v>
      </c>
      <c r="F519" s="59" t="s">
        <v>53</v>
      </c>
      <c r="G519" s="10"/>
      <c r="I519" s="34" t="s">
        <v>1367</v>
      </c>
    </row>
    <row r="520" spans="1:9" ht="69" hidden="1" customHeight="1" x14ac:dyDescent="0.2">
      <c r="A520" s="12">
        <v>12</v>
      </c>
      <c r="B520" s="4" t="s">
        <v>1310</v>
      </c>
      <c r="C520" s="6" t="s">
        <v>1326</v>
      </c>
      <c r="D520" s="53">
        <v>3485</v>
      </c>
      <c r="E520" s="10" t="s">
        <v>101</v>
      </c>
      <c r="F520" s="58" t="s">
        <v>24</v>
      </c>
      <c r="G520" s="10"/>
      <c r="I520" s="34" t="s">
        <v>1368</v>
      </c>
    </row>
    <row r="521" spans="1:9" ht="69" hidden="1" customHeight="1" x14ac:dyDescent="0.2">
      <c r="A521" s="12">
        <v>13</v>
      </c>
      <c r="B521" s="4" t="s">
        <v>1311</v>
      </c>
      <c r="C521" s="6" t="s">
        <v>1327</v>
      </c>
      <c r="D521" s="53">
        <v>2185</v>
      </c>
      <c r="E521" s="10" t="s">
        <v>101</v>
      </c>
      <c r="F521" s="58" t="s">
        <v>45</v>
      </c>
      <c r="G521" s="10"/>
      <c r="I521" s="34" t="s">
        <v>1369</v>
      </c>
    </row>
    <row r="522" spans="1:9" ht="69" hidden="1" customHeight="1" x14ac:dyDescent="0.2">
      <c r="A522" s="12">
        <v>14</v>
      </c>
      <c r="B522" s="4" t="s">
        <v>1312</v>
      </c>
      <c r="C522" s="6" t="s">
        <v>1329</v>
      </c>
      <c r="D522" s="53">
        <v>5123</v>
      </c>
      <c r="E522" s="10" t="s">
        <v>101</v>
      </c>
      <c r="F522" s="61" t="s">
        <v>48</v>
      </c>
      <c r="G522" s="10"/>
      <c r="I522" s="34" t="s">
        <v>1370</v>
      </c>
    </row>
    <row r="523" spans="1:9" ht="69" hidden="1" customHeight="1" x14ac:dyDescent="0.2">
      <c r="A523" s="12">
        <v>15</v>
      </c>
      <c r="B523" s="4" t="s">
        <v>1313</v>
      </c>
      <c r="C523" s="6" t="s">
        <v>1330</v>
      </c>
      <c r="D523" s="53">
        <v>1598</v>
      </c>
      <c r="E523" s="10" t="s">
        <v>101</v>
      </c>
      <c r="F523" s="33" t="s">
        <v>60</v>
      </c>
      <c r="G523" s="10"/>
      <c r="I523" s="34" t="s">
        <v>1371</v>
      </c>
    </row>
    <row r="524" spans="1:9" ht="69" hidden="1" customHeight="1" x14ac:dyDescent="0.2">
      <c r="A524" s="12">
        <v>16</v>
      </c>
      <c r="B524" s="4" t="s">
        <v>1314</v>
      </c>
      <c r="C524" s="6" t="s">
        <v>1331</v>
      </c>
      <c r="D524" s="53">
        <v>7824</v>
      </c>
      <c r="E524" s="10" t="s">
        <v>101</v>
      </c>
      <c r="F524" s="59" t="s">
        <v>44</v>
      </c>
      <c r="G524" s="10"/>
      <c r="I524" s="34" t="s">
        <v>1372</v>
      </c>
    </row>
    <row r="525" spans="1:9" ht="87" hidden="1" customHeight="1" x14ac:dyDescent="0.2">
      <c r="A525" s="12">
        <v>17</v>
      </c>
      <c r="B525" s="4" t="s">
        <v>1314</v>
      </c>
      <c r="C525" s="6" t="s">
        <v>1332</v>
      </c>
      <c r="D525" s="53">
        <v>131347</v>
      </c>
      <c r="E525" s="10" t="s">
        <v>101</v>
      </c>
      <c r="F525" s="59" t="s">
        <v>7</v>
      </c>
      <c r="G525" s="10"/>
      <c r="I525" s="34" t="s">
        <v>1373</v>
      </c>
    </row>
    <row r="526" spans="1:9" ht="69" hidden="1" customHeight="1" x14ac:dyDescent="0.2">
      <c r="A526" s="12">
        <v>18</v>
      </c>
      <c r="B526" s="4" t="s">
        <v>1315</v>
      </c>
      <c r="C526" s="6" t="s">
        <v>1333</v>
      </c>
      <c r="D526" s="53">
        <v>683</v>
      </c>
      <c r="E526" s="10" t="s">
        <v>101</v>
      </c>
      <c r="F526" s="58" t="s">
        <v>17</v>
      </c>
      <c r="G526" s="10"/>
      <c r="I526" s="34" t="s">
        <v>1374</v>
      </c>
    </row>
    <row r="527" spans="1:9" ht="69" hidden="1" customHeight="1" x14ac:dyDescent="0.2">
      <c r="A527" s="12">
        <v>19</v>
      </c>
      <c r="B527" s="4" t="s">
        <v>1315</v>
      </c>
      <c r="C527" s="6" t="s">
        <v>52</v>
      </c>
      <c r="D527" s="53">
        <v>19306</v>
      </c>
      <c r="E527" s="10" t="s">
        <v>101</v>
      </c>
      <c r="F527" s="33" t="s">
        <v>18</v>
      </c>
      <c r="G527" s="10"/>
      <c r="I527" s="34" t="s">
        <v>1375</v>
      </c>
    </row>
    <row r="528" spans="1:9" ht="69" hidden="1" customHeight="1" x14ac:dyDescent="0.2">
      <c r="A528" s="12">
        <v>20</v>
      </c>
      <c r="B528" s="4" t="s">
        <v>1315</v>
      </c>
      <c r="C528" s="6" t="s">
        <v>1334</v>
      </c>
      <c r="D528" s="53">
        <v>6232</v>
      </c>
      <c r="E528" s="10" t="s">
        <v>101</v>
      </c>
      <c r="F528" s="33" t="s">
        <v>35</v>
      </c>
      <c r="G528" s="10"/>
      <c r="I528" s="34" t="s">
        <v>1376</v>
      </c>
    </row>
    <row r="529" spans="1:9" ht="69" hidden="1" customHeight="1" x14ac:dyDescent="0.2">
      <c r="A529" s="12">
        <v>21</v>
      </c>
      <c r="B529" s="4" t="s">
        <v>1316</v>
      </c>
      <c r="C529" s="6" t="s">
        <v>1335</v>
      </c>
      <c r="D529" s="53">
        <v>4862</v>
      </c>
      <c r="E529" s="10" t="s">
        <v>101</v>
      </c>
      <c r="F529" s="33" t="s">
        <v>21</v>
      </c>
      <c r="G529" s="10"/>
      <c r="I529" s="34" t="s">
        <v>1377</v>
      </c>
    </row>
    <row r="530" spans="1:9" ht="69" customHeight="1" x14ac:dyDescent="0.2">
      <c r="A530" s="37">
        <v>1</v>
      </c>
      <c r="B530" s="18" t="s">
        <v>1336</v>
      </c>
      <c r="C530" s="35" t="s">
        <v>1337</v>
      </c>
      <c r="D530" s="78">
        <v>5000</v>
      </c>
      <c r="E530" s="18" t="s">
        <v>67</v>
      </c>
      <c r="F530" s="32" t="s">
        <v>21</v>
      </c>
      <c r="G530" s="18" t="s">
        <v>977</v>
      </c>
      <c r="I530" s="28" t="str">
        <f t="shared" ref="I530:I576" si="6">C530&amp;" МЖД по адресу: г. Калуга,  "&amp;F530</f>
        <v>Ремонт межпанельного шва МЖД по адресу: г. Калуга,  ул. Чехова, д. 21</v>
      </c>
    </row>
    <row r="531" spans="1:9" ht="105.75" hidden="1" customHeight="1" x14ac:dyDescent="0.2">
      <c r="A531" s="37">
        <v>2</v>
      </c>
      <c r="B531" s="18" t="s">
        <v>1339</v>
      </c>
      <c r="C531" s="35" t="s">
        <v>1340</v>
      </c>
      <c r="D531" s="43">
        <v>26400</v>
      </c>
      <c r="E531" s="18" t="s">
        <v>64</v>
      </c>
      <c r="F531" s="32" t="s">
        <v>14</v>
      </c>
      <c r="G531" s="18" t="s">
        <v>1338</v>
      </c>
      <c r="I531" s="28" t="str">
        <f t="shared" si="6"/>
        <v>Услуги по демонтажу, монтажу, ремонту, замене отдельных элементов теплосчетчика, поверке комплекта приборов средств измерений (тепловычислитель ТМК-Н20 – 1 шт., преобразователи расхода МФ Ду65 – 2шт, комплект термосопротивлений – 1компл.)  МЖД по адресу: г. Калуга,  ул. Баррикад, д. 155</v>
      </c>
    </row>
    <row r="532" spans="1:9" ht="75.75" hidden="1" customHeight="1" x14ac:dyDescent="0.2">
      <c r="A532" s="37">
        <v>3</v>
      </c>
      <c r="B532" s="18" t="s">
        <v>1357</v>
      </c>
      <c r="C532" s="35" t="s">
        <v>1343</v>
      </c>
      <c r="D532" s="78">
        <v>86000</v>
      </c>
      <c r="E532" s="18" t="s">
        <v>1341</v>
      </c>
      <c r="F532" s="32" t="s">
        <v>38</v>
      </c>
      <c r="G532" s="18" t="s">
        <v>1342</v>
      </c>
      <c r="I532" s="28" t="str">
        <f t="shared" si="6"/>
        <v>Снос 5-ти деревьев произрастающих на прилегающей территории к жилому дому №10 по ул. Болотникова, с последующим вывозом и утилизацией  древесных отходов    МЖД по адресу: г. Калуга,  ул. Болотникова, д. 10</v>
      </c>
    </row>
    <row r="533" spans="1:9" ht="69" hidden="1" customHeight="1" x14ac:dyDescent="0.2">
      <c r="A533" s="37">
        <v>4</v>
      </c>
      <c r="B533" s="18" t="s">
        <v>1351</v>
      </c>
      <c r="C533" s="35" t="s">
        <v>1352</v>
      </c>
      <c r="D533" s="43">
        <v>4000</v>
      </c>
      <c r="E533" s="18" t="s">
        <v>899</v>
      </c>
      <c r="F533" s="32" t="s">
        <v>42</v>
      </c>
      <c r="G533" s="18" t="s">
        <v>1350</v>
      </c>
      <c r="I533" s="28"/>
    </row>
    <row r="534" spans="1:9" ht="69" hidden="1" customHeight="1" x14ac:dyDescent="0.2">
      <c r="A534" s="37">
        <v>5</v>
      </c>
      <c r="B534" s="18" t="s">
        <v>1351</v>
      </c>
      <c r="C534" s="35" t="s">
        <v>1353</v>
      </c>
      <c r="D534" s="78">
        <v>6000</v>
      </c>
      <c r="E534" s="18" t="s">
        <v>899</v>
      </c>
      <c r="F534" s="32" t="s">
        <v>42</v>
      </c>
      <c r="G534" s="18" t="s">
        <v>1350</v>
      </c>
      <c r="I534" s="28"/>
    </row>
    <row r="535" spans="1:9" ht="69" hidden="1" customHeight="1" x14ac:dyDescent="0.2">
      <c r="A535" s="37">
        <v>6</v>
      </c>
      <c r="B535" s="18" t="s">
        <v>1351</v>
      </c>
      <c r="C535" s="35" t="s">
        <v>1354</v>
      </c>
      <c r="D535" s="43">
        <v>4000</v>
      </c>
      <c r="E535" s="18" t="s">
        <v>899</v>
      </c>
      <c r="F535" s="32" t="s">
        <v>42</v>
      </c>
      <c r="G535" s="18" t="s">
        <v>1350</v>
      </c>
      <c r="I535" s="28"/>
    </row>
    <row r="536" spans="1:9" ht="69" hidden="1" customHeight="1" x14ac:dyDescent="0.2">
      <c r="A536" s="37">
        <v>7</v>
      </c>
      <c r="B536" s="18" t="s">
        <v>1351</v>
      </c>
      <c r="C536" s="35" t="s">
        <v>1355</v>
      </c>
      <c r="D536" s="78">
        <v>2000</v>
      </c>
      <c r="E536" s="18" t="s">
        <v>899</v>
      </c>
      <c r="F536" s="32" t="s">
        <v>34</v>
      </c>
      <c r="G536" s="18" t="s">
        <v>1350</v>
      </c>
      <c r="I536" s="28"/>
    </row>
    <row r="537" spans="1:9" ht="69" hidden="1" customHeight="1" x14ac:dyDescent="0.2">
      <c r="A537" s="37">
        <v>8</v>
      </c>
      <c r="B537" s="18" t="s">
        <v>1351</v>
      </c>
      <c r="C537" s="35" t="s">
        <v>1356</v>
      </c>
      <c r="D537" s="78">
        <v>2000</v>
      </c>
      <c r="E537" s="18" t="s">
        <v>899</v>
      </c>
      <c r="F537" s="32" t="s">
        <v>34</v>
      </c>
      <c r="G537" s="18" t="s">
        <v>1350</v>
      </c>
      <c r="I537" s="28"/>
    </row>
    <row r="538" spans="1:9" ht="69" hidden="1" customHeight="1" x14ac:dyDescent="0.2">
      <c r="A538" s="12">
        <v>1</v>
      </c>
      <c r="B538" s="4" t="s">
        <v>1382</v>
      </c>
      <c r="C538" s="7" t="s">
        <v>1400</v>
      </c>
      <c r="D538" s="5">
        <v>949</v>
      </c>
      <c r="E538" s="10" t="s">
        <v>101</v>
      </c>
      <c r="F538" s="32" t="s">
        <v>59</v>
      </c>
      <c r="G538" s="10"/>
      <c r="I538" s="36" t="s">
        <v>1448</v>
      </c>
    </row>
    <row r="539" spans="1:9" ht="69" hidden="1" customHeight="1" x14ac:dyDescent="0.2">
      <c r="A539" s="12">
        <v>2</v>
      </c>
      <c r="B539" s="4" t="s">
        <v>1382</v>
      </c>
      <c r="C539" s="7" t="s">
        <v>1401</v>
      </c>
      <c r="D539" s="5">
        <v>5981</v>
      </c>
      <c r="E539" s="10" t="s">
        <v>101</v>
      </c>
      <c r="F539" s="33" t="s">
        <v>21</v>
      </c>
      <c r="G539" s="10"/>
      <c r="I539" s="36" t="s">
        <v>1449</v>
      </c>
    </row>
    <row r="540" spans="1:9" ht="69" hidden="1" customHeight="1" x14ac:dyDescent="0.2">
      <c r="A540" s="12">
        <v>3</v>
      </c>
      <c r="B540" s="4" t="s">
        <v>1383</v>
      </c>
      <c r="C540" s="7" t="s">
        <v>1402</v>
      </c>
      <c r="D540" s="5">
        <v>8800</v>
      </c>
      <c r="E540" s="10" t="s">
        <v>101</v>
      </c>
      <c r="F540" s="58" t="s">
        <v>25</v>
      </c>
      <c r="G540" s="10"/>
      <c r="I540" s="34" t="s">
        <v>1450</v>
      </c>
    </row>
    <row r="541" spans="1:9" ht="69" hidden="1" customHeight="1" x14ac:dyDescent="0.2">
      <c r="A541" s="12">
        <v>4</v>
      </c>
      <c r="B541" s="4" t="s">
        <v>1383</v>
      </c>
      <c r="C541" s="7" t="s">
        <v>1403</v>
      </c>
      <c r="D541" s="5">
        <v>4943</v>
      </c>
      <c r="E541" s="10" t="s">
        <v>101</v>
      </c>
      <c r="F541" s="33" t="s">
        <v>57</v>
      </c>
      <c r="G541" s="10"/>
      <c r="I541" s="36" t="s">
        <v>1451</v>
      </c>
    </row>
    <row r="542" spans="1:9" ht="69" hidden="1" customHeight="1" x14ac:dyDescent="0.2">
      <c r="A542" s="12">
        <v>5</v>
      </c>
      <c r="B542" s="4" t="s">
        <v>1383</v>
      </c>
      <c r="C542" s="6" t="s">
        <v>1404</v>
      </c>
      <c r="D542" s="5">
        <v>9757</v>
      </c>
      <c r="E542" s="10" t="s">
        <v>101</v>
      </c>
      <c r="F542" s="59" t="s">
        <v>37</v>
      </c>
      <c r="G542" s="10"/>
      <c r="I542" s="34" t="s">
        <v>1452</v>
      </c>
    </row>
    <row r="543" spans="1:9" ht="69" hidden="1" customHeight="1" x14ac:dyDescent="0.2">
      <c r="A543" s="12">
        <v>6</v>
      </c>
      <c r="B543" s="4" t="s">
        <v>1384</v>
      </c>
      <c r="C543" s="6" t="s">
        <v>1413</v>
      </c>
      <c r="D543" s="5">
        <v>6488</v>
      </c>
      <c r="E543" s="10" t="s">
        <v>101</v>
      </c>
      <c r="F543" s="33" t="s">
        <v>57</v>
      </c>
      <c r="G543" s="10"/>
      <c r="I543" s="34" t="s">
        <v>1453</v>
      </c>
    </row>
    <row r="544" spans="1:9" ht="69" hidden="1" customHeight="1" x14ac:dyDescent="0.2">
      <c r="A544" s="12">
        <v>7</v>
      </c>
      <c r="B544" s="4" t="s">
        <v>1385</v>
      </c>
      <c r="C544" s="6" t="s">
        <v>1405</v>
      </c>
      <c r="D544" s="5">
        <v>12975</v>
      </c>
      <c r="E544" s="10" t="s">
        <v>101</v>
      </c>
      <c r="F544" s="58" t="s">
        <v>17</v>
      </c>
      <c r="G544" s="10"/>
      <c r="I544" s="36" t="s">
        <v>1454</v>
      </c>
    </row>
    <row r="545" spans="1:9" ht="69" hidden="1" customHeight="1" x14ac:dyDescent="0.2">
      <c r="A545" s="12">
        <v>8</v>
      </c>
      <c r="B545" s="4" t="s">
        <v>1386</v>
      </c>
      <c r="C545" s="6" t="s">
        <v>1406</v>
      </c>
      <c r="D545" s="5">
        <v>17496</v>
      </c>
      <c r="E545" s="10" t="s">
        <v>101</v>
      </c>
      <c r="F545" s="33" t="s">
        <v>12</v>
      </c>
      <c r="G545" s="10"/>
      <c r="I545" s="34" t="s">
        <v>1455</v>
      </c>
    </row>
    <row r="546" spans="1:9" ht="69" hidden="1" customHeight="1" x14ac:dyDescent="0.2">
      <c r="A546" s="12">
        <v>9</v>
      </c>
      <c r="B546" s="4" t="s">
        <v>1386</v>
      </c>
      <c r="C546" s="6" t="s">
        <v>1407</v>
      </c>
      <c r="D546" s="5">
        <v>11242</v>
      </c>
      <c r="E546" s="10" t="s">
        <v>101</v>
      </c>
      <c r="F546" s="58" t="s">
        <v>25</v>
      </c>
      <c r="G546" s="10"/>
      <c r="I546" s="34" t="s">
        <v>1456</v>
      </c>
    </row>
    <row r="547" spans="1:9" ht="69" hidden="1" customHeight="1" x14ac:dyDescent="0.2">
      <c r="A547" s="12">
        <v>10</v>
      </c>
      <c r="B547" s="4" t="s">
        <v>1387</v>
      </c>
      <c r="C547" s="6" t="s">
        <v>1408</v>
      </c>
      <c r="D547" s="5">
        <v>16194</v>
      </c>
      <c r="E547" s="10" t="s">
        <v>101</v>
      </c>
      <c r="F547" s="33" t="s">
        <v>18</v>
      </c>
      <c r="G547" s="10"/>
      <c r="I547" s="34" t="s">
        <v>1457</v>
      </c>
    </row>
    <row r="548" spans="1:9" ht="69" hidden="1" customHeight="1" x14ac:dyDescent="0.2">
      <c r="A548" s="12">
        <v>11</v>
      </c>
      <c r="B548" s="4" t="s">
        <v>1388</v>
      </c>
      <c r="C548" s="6" t="s">
        <v>1409</v>
      </c>
      <c r="D548" s="5">
        <v>5418</v>
      </c>
      <c r="E548" s="10" t="s">
        <v>101</v>
      </c>
      <c r="F548" s="32" t="s">
        <v>59</v>
      </c>
      <c r="G548" s="10"/>
      <c r="I548" s="34" t="s">
        <v>1458</v>
      </c>
    </row>
    <row r="549" spans="1:9" ht="69" hidden="1" customHeight="1" x14ac:dyDescent="0.2">
      <c r="A549" s="12">
        <v>12</v>
      </c>
      <c r="B549" s="4" t="s">
        <v>1389</v>
      </c>
      <c r="C549" s="7" t="s">
        <v>1410</v>
      </c>
      <c r="D549" s="5">
        <v>4563</v>
      </c>
      <c r="E549" s="10" t="s">
        <v>101</v>
      </c>
      <c r="F549" s="33" t="s">
        <v>15</v>
      </c>
      <c r="G549" s="10"/>
      <c r="I549" s="34" t="s">
        <v>1459</v>
      </c>
    </row>
    <row r="550" spans="1:9" ht="69" hidden="1" customHeight="1" x14ac:dyDescent="0.2">
      <c r="A550" s="12">
        <v>13</v>
      </c>
      <c r="B550" s="4" t="s">
        <v>1390</v>
      </c>
      <c r="C550" s="7" t="s">
        <v>1411</v>
      </c>
      <c r="D550" s="5">
        <v>11615</v>
      </c>
      <c r="E550" s="10" t="s">
        <v>101</v>
      </c>
      <c r="F550" s="58" t="s">
        <v>56</v>
      </c>
      <c r="G550" s="10"/>
      <c r="I550" s="34" t="s">
        <v>1460</v>
      </c>
    </row>
    <row r="551" spans="1:9" ht="69" hidden="1" customHeight="1" x14ac:dyDescent="0.2">
      <c r="A551" s="12">
        <v>14</v>
      </c>
      <c r="B551" s="4" t="s">
        <v>1391</v>
      </c>
      <c r="C551" s="7" t="s">
        <v>1412</v>
      </c>
      <c r="D551" s="5">
        <v>6270</v>
      </c>
      <c r="E551" s="10" t="s">
        <v>101</v>
      </c>
      <c r="F551" s="58" t="s">
        <v>43</v>
      </c>
      <c r="G551" s="10"/>
      <c r="I551" s="34" t="s">
        <v>1461</v>
      </c>
    </row>
    <row r="552" spans="1:9" ht="69" hidden="1" customHeight="1" x14ac:dyDescent="0.2">
      <c r="A552" s="12">
        <v>15</v>
      </c>
      <c r="B552" s="4" t="s">
        <v>1392</v>
      </c>
      <c r="C552" s="6" t="s">
        <v>1414</v>
      </c>
      <c r="D552" s="5">
        <v>12392</v>
      </c>
      <c r="E552" s="10" t="s">
        <v>101</v>
      </c>
      <c r="F552" s="59" t="s">
        <v>20</v>
      </c>
      <c r="G552" s="10"/>
      <c r="I552" s="34" t="s">
        <v>1462</v>
      </c>
    </row>
    <row r="553" spans="1:9" ht="69" hidden="1" customHeight="1" x14ac:dyDescent="0.2">
      <c r="A553" s="12">
        <v>16</v>
      </c>
      <c r="B553" s="4" t="s">
        <v>1392</v>
      </c>
      <c r="C553" s="7" t="s">
        <v>1415</v>
      </c>
      <c r="D553" s="5">
        <v>27783</v>
      </c>
      <c r="E553" s="10" t="s">
        <v>101</v>
      </c>
      <c r="F553" s="59" t="s">
        <v>27</v>
      </c>
      <c r="G553" s="10"/>
      <c r="I553" s="34" t="s">
        <v>1463</v>
      </c>
    </row>
    <row r="554" spans="1:9" ht="69" hidden="1" customHeight="1" x14ac:dyDescent="0.2">
      <c r="A554" s="12">
        <v>17</v>
      </c>
      <c r="B554" s="4" t="s">
        <v>1392</v>
      </c>
      <c r="C554" s="7" t="s">
        <v>1416</v>
      </c>
      <c r="D554" s="5">
        <v>25605</v>
      </c>
      <c r="E554" s="10" t="s">
        <v>101</v>
      </c>
      <c r="F554" s="59" t="s">
        <v>6</v>
      </c>
      <c r="G554" s="10"/>
      <c r="I554" s="34" t="s">
        <v>1464</v>
      </c>
    </row>
    <row r="555" spans="1:9" ht="102" hidden="1" customHeight="1" x14ac:dyDescent="0.2">
      <c r="A555" s="12">
        <v>18</v>
      </c>
      <c r="B555" s="4" t="s">
        <v>1393</v>
      </c>
      <c r="C555" s="7" t="s">
        <v>1417</v>
      </c>
      <c r="D555" s="5">
        <v>6484</v>
      </c>
      <c r="E555" s="10" t="s">
        <v>101</v>
      </c>
      <c r="F555" s="59" t="s">
        <v>6</v>
      </c>
      <c r="G555" s="10"/>
      <c r="I555" s="34" t="s">
        <v>1465</v>
      </c>
    </row>
    <row r="556" spans="1:9" ht="69" hidden="1" customHeight="1" x14ac:dyDescent="0.2">
      <c r="A556" s="12">
        <v>19</v>
      </c>
      <c r="B556" s="4" t="s">
        <v>1392</v>
      </c>
      <c r="C556" s="7" t="s">
        <v>1418</v>
      </c>
      <c r="D556" s="5">
        <v>5187</v>
      </c>
      <c r="E556" s="10" t="s">
        <v>101</v>
      </c>
      <c r="F556" s="58" t="s">
        <v>49</v>
      </c>
      <c r="G556" s="10"/>
      <c r="I556" s="34" t="s">
        <v>1466</v>
      </c>
    </row>
    <row r="557" spans="1:9" ht="69" hidden="1" customHeight="1" x14ac:dyDescent="0.2">
      <c r="A557" s="12">
        <v>20</v>
      </c>
      <c r="B557" s="4" t="s">
        <v>1394</v>
      </c>
      <c r="C557" s="7" t="s">
        <v>1419</v>
      </c>
      <c r="D557" s="5">
        <v>5314</v>
      </c>
      <c r="E557" s="10" t="s">
        <v>101</v>
      </c>
      <c r="F557" s="59" t="s">
        <v>27</v>
      </c>
      <c r="G557" s="10"/>
      <c r="I557" s="34" t="s">
        <v>1467</v>
      </c>
    </row>
    <row r="558" spans="1:9" ht="69" hidden="1" customHeight="1" x14ac:dyDescent="0.2">
      <c r="A558" s="12">
        <v>21</v>
      </c>
      <c r="B558" s="4" t="s">
        <v>1394</v>
      </c>
      <c r="C558" s="7" t="s">
        <v>1420</v>
      </c>
      <c r="D558" s="5">
        <v>2801</v>
      </c>
      <c r="E558" s="10" t="s">
        <v>101</v>
      </c>
      <c r="F558" s="59" t="s">
        <v>16</v>
      </c>
      <c r="G558" s="10"/>
      <c r="I558" s="34" t="s">
        <v>1468</v>
      </c>
    </row>
    <row r="559" spans="1:9" ht="69" hidden="1" customHeight="1" x14ac:dyDescent="0.2">
      <c r="A559" s="12">
        <v>22</v>
      </c>
      <c r="B559" s="4" t="s">
        <v>1394</v>
      </c>
      <c r="C559" s="7" t="s">
        <v>1421</v>
      </c>
      <c r="D559" s="5">
        <v>28438</v>
      </c>
      <c r="E559" s="10" t="s">
        <v>101</v>
      </c>
      <c r="F559" s="58" t="s">
        <v>25</v>
      </c>
      <c r="G559" s="10"/>
      <c r="I559" s="34" t="s">
        <v>1469</v>
      </c>
    </row>
    <row r="560" spans="1:9" ht="69" hidden="1" customHeight="1" x14ac:dyDescent="0.2">
      <c r="A560" s="12">
        <v>23</v>
      </c>
      <c r="B560" s="4" t="s">
        <v>1395</v>
      </c>
      <c r="C560" s="7" t="s">
        <v>1422</v>
      </c>
      <c r="D560" s="5">
        <v>49725</v>
      </c>
      <c r="E560" s="10" t="s">
        <v>101</v>
      </c>
      <c r="F560" s="59" t="s">
        <v>7</v>
      </c>
      <c r="G560" s="10"/>
      <c r="I560" s="34" t="s">
        <v>1470</v>
      </c>
    </row>
    <row r="561" spans="1:9" ht="69" hidden="1" customHeight="1" x14ac:dyDescent="0.2">
      <c r="A561" s="12">
        <v>24</v>
      </c>
      <c r="B561" s="4" t="s">
        <v>1396</v>
      </c>
      <c r="C561" s="7" t="s">
        <v>1423</v>
      </c>
      <c r="D561" s="5">
        <v>8682</v>
      </c>
      <c r="E561" s="10" t="s">
        <v>101</v>
      </c>
      <c r="F561" s="59" t="s">
        <v>7</v>
      </c>
      <c r="G561" s="10"/>
      <c r="I561" s="34" t="s">
        <v>1471</v>
      </c>
    </row>
    <row r="562" spans="1:9" ht="69" hidden="1" customHeight="1" x14ac:dyDescent="0.2">
      <c r="A562" s="12">
        <v>25</v>
      </c>
      <c r="B562" s="4" t="s">
        <v>1396</v>
      </c>
      <c r="C562" s="7" t="s">
        <v>1424</v>
      </c>
      <c r="D562" s="5">
        <v>20647</v>
      </c>
      <c r="E562" s="10" t="s">
        <v>101</v>
      </c>
      <c r="F562" s="59" t="s">
        <v>7</v>
      </c>
      <c r="G562" s="10"/>
      <c r="I562" s="34" t="s">
        <v>1472</v>
      </c>
    </row>
    <row r="563" spans="1:9" ht="69" hidden="1" customHeight="1" x14ac:dyDescent="0.2">
      <c r="A563" s="12">
        <v>26</v>
      </c>
      <c r="B563" s="4" t="s">
        <v>1397</v>
      </c>
      <c r="C563" s="7" t="s">
        <v>1425</v>
      </c>
      <c r="D563" s="5">
        <v>5217</v>
      </c>
      <c r="E563" s="10" t="s">
        <v>101</v>
      </c>
      <c r="F563" s="59" t="s">
        <v>6</v>
      </c>
      <c r="G563" s="10"/>
      <c r="I563" s="34" t="s">
        <v>1473</v>
      </c>
    </row>
    <row r="564" spans="1:9" ht="69" hidden="1" customHeight="1" x14ac:dyDescent="0.2">
      <c r="A564" s="12">
        <v>27</v>
      </c>
      <c r="B564" s="4" t="s">
        <v>1398</v>
      </c>
      <c r="C564" s="7" t="s">
        <v>1426</v>
      </c>
      <c r="D564" s="5">
        <v>7078</v>
      </c>
      <c r="E564" s="10" t="s">
        <v>101</v>
      </c>
      <c r="F564" s="59" t="s">
        <v>37</v>
      </c>
      <c r="G564" s="10"/>
      <c r="I564" s="34" t="s">
        <v>1474</v>
      </c>
    </row>
    <row r="565" spans="1:9" ht="69" hidden="1" customHeight="1" x14ac:dyDescent="0.2">
      <c r="A565" s="12">
        <v>28</v>
      </c>
      <c r="B565" s="4" t="s">
        <v>1398</v>
      </c>
      <c r="C565" s="7" t="s">
        <v>1427</v>
      </c>
      <c r="D565" s="5">
        <v>13068</v>
      </c>
      <c r="E565" s="10" t="s">
        <v>101</v>
      </c>
      <c r="F565" s="58" t="s">
        <v>45</v>
      </c>
      <c r="G565" s="10"/>
      <c r="I565" s="34" t="s">
        <v>1475</v>
      </c>
    </row>
    <row r="566" spans="1:9" ht="69" hidden="1" customHeight="1" x14ac:dyDescent="0.2">
      <c r="A566" s="12">
        <v>29</v>
      </c>
      <c r="B566" s="4" t="s">
        <v>1399</v>
      </c>
      <c r="C566" s="7" t="s">
        <v>1428</v>
      </c>
      <c r="D566" s="5">
        <v>1624</v>
      </c>
      <c r="E566" s="10" t="s">
        <v>101</v>
      </c>
      <c r="F566" s="33" t="s">
        <v>32</v>
      </c>
      <c r="G566" s="10"/>
      <c r="I566" s="34" t="s">
        <v>1476</v>
      </c>
    </row>
    <row r="567" spans="1:9" ht="69" customHeight="1" x14ac:dyDescent="0.2">
      <c r="A567" s="37">
        <v>1</v>
      </c>
      <c r="B567" s="18" t="s">
        <v>1432</v>
      </c>
      <c r="C567" s="35" t="s">
        <v>1434</v>
      </c>
      <c r="D567" s="49">
        <v>210071.1</v>
      </c>
      <c r="E567" s="18" t="s">
        <v>67</v>
      </c>
      <c r="F567" s="32" t="s">
        <v>60</v>
      </c>
      <c r="G567" s="18" t="s">
        <v>1433</v>
      </c>
      <c r="I567" s="28" t="str">
        <f t="shared" ref="I567" si="7">C567&amp;" МЖД по адресу: г. Калуга,  "&amp;F567</f>
        <v>Текущий ремонт крыши над нежилыми помещениями (Поликлиника №2)  МЖД по адресу: г. Калуга,  ул. Чехова, д. 3</v>
      </c>
    </row>
    <row r="568" spans="1:9" ht="99.75" hidden="1" customHeight="1" x14ac:dyDescent="0.2">
      <c r="A568" s="37">
        <v>2</v>
      </c>
      <c r="B568" s="18" t="s">
        <v>1347</v>
      </c>
      <c r="C568" s="35" t="s">
        <v>1035</v>
      </c>
      <c r="D568" s="43">
        <f>26400+4930</f>
        <v>31330</v>
      </c>
      <c r="E568" s="18" t="s">
        <v>64</v>
      </c>
      <c r="F568" s="32" t="s">
        <v>26</v>
      </c>
      <c r="G568" s="18" t="s">
        <v>1344</v>
      </c>
      <c r="I568" s="28" t="str">
        <f t="shared" si="6"/>
        <v>Услуги по демонтажу, монтажу, ремонту, замене отдельных элементов теплосчетчика, поверке комплекта приборов средств измерений (тепловычислитель ТМК-Н20 – 1 шт., преобразователи расхода МФ Ду50 – 2шт, комплект термосопротивлений – 1компл.)  МЖД по адресу: г. Калуга,  ул. Чехова, д. 17</v>
      </c>
    </row>
    <row r="569" spans="1:9" ht="96" hidden="1" customHeight="1" x14ac:dyDescent="0.2">
      <c r="A569" s="37">
        <v>3</v>
      </c>
      <c r="B569" s="18" t="s">
        <v>1348</v>
      </c>
      <c r="C569" s="35" t="s">
        <v>1035</v>
      </c>
      <c r="D569" s="43">
        <f>26400+4930</f>
        <v>31330</v>
      </c>
      <c r="E569" s="18" t="s">
        <v>64</v>
      </c>
      <c r="F569" s="32" t="s">
        <v>21</v>
      </c>
      <c r="G569" s="18" t="s">
        <v>1345</v>
      </c>
      <c r="I569" s="28" t="str">
        <f t="shared" si="6"/>
        <v>Услуги по демонтажу, монтажу, ремонту, замене отдельных элементов теплосчетчика, поверке комплекта приборов средств измерений (тепловычислитель ТМК-Н20 – 1 шт., преобразователи расхода МФ Ду50 – 2шт, комплект термосопротивлений – 1компл.)  МЖД по адресу: г. Калуга,  ул. Чехова, д. 21</v>
      </c>
    </row>
    <row r="570" spans="1:9" ht="110.25" hidden="1" customHeight="1" x14ac:dyDescent="0.2">
      <c r="A570" s="37">
        <v>4</v>
      </c>
      <c r="B570" s="18" t="s">
        <v>1349</v>
      </c>
      <c r="C570" s="35" t="s">
        <v>1340</v>
      </c>
      <c r="D570" s="43">
        <f>27000*0+26400+4930</f>
        <v>31330</v>
      </c>
      <c r="E570" s="18" t="s">
        <v>64</v>
      </c>
      <c r="F570" s="32" t="s">
        <v>13</v>
      </c>
      <c r="G570" s="18" t="s">
        <v>1346</v>
      </c>
      <c r="I570" s="28" t="str">
        <f t="shared" si="6"/>
        <v>Услуги по демонтажу, монтажу, ремонту, замене отдельных элементов теплосчетчика, поверке комплекта приборов средств измерений (тепловычислитель ТМК-Н20 – 1 шт., преобразователи расхода МФ Ду65 – 2шт, комплект термосопротивлений – 1компл.)  МЖД по адресу: г. Калуга,  ул. М. Жукова, д. 45</v>
      </c>
    </row>
    <row r="571" spans="1:9" ht="69" hidden="1" customHeight="1" x14ac:dyDescent="0.2">
      <c r="A571" s="37">
        <v>5</v>
      </c>
      <c r="B571" s="18" t="s">
        <v>1429</v>
      </c>
      <c r="C571" s="35" t="s">
        <v>1430</v>
      </c>
      <c r="D571" s="43">
        <v>2850</v>
      </c>
      <c r="E571" s="18" t="s">
        <v>64</v>
      </c>
      <c r="F571" s="32" t="s">
        <v>17</v>
      </c>
      <c r="G571" s="18" t="s">
        <v>1431</v>
      </c>
      <c r="I571" s="28" t="str">
        <f t="shared" si="6"/>
        <v>Замена блока питания МастерФлоу 5.2.1 (включая его стоимость)  МЖД по адресу: г. Калуга,  ул. Ф. Энгельса, д. 11</v>
      </c>
    </row>
    <row r="572" spans="1:9" ht="91.5" hidden="1" customHeight="1" x14ac:dyDescent="0.2">
      <c r="A572" s="37">
        <v>6</v>
      </c>
      <c r="B572" s="18" t="s">
        <v>1436</v>
      </c>
      <c r="C572" s="35" t="s">
        <v>1438</v>
      </c>
      <c r="D572" s="78">
        <v>60000</v>
      </c>
      <c r="E572" s="18" t="s">
        <v>1435</v>
      </c>
      <c r="F572" s="32" t="s">
        <v>39</v>
      </c>
      <c r="G572" s="18" t="s">
        <v>1437</v>
      </c>
      <c r="I572" s="16" t="str">
        <f t="shared" si="6"/>
        <v>Снос 3-х деревьев и санитарная опиловка 3-х деревьев произрастающих на прилегающей территории к жилому дому №11, корпус 1  по ул. М. Жукова, с последующим вывозом и утилизацией  древесных отходов    МЖД по адресу: г. Калуга,  ул. М. Жукова, д. 11, к.1</v>
      </c>
    </row>
    <row r="573" spans="1:9" ht="69" hidden="1" customHeight="1" x14ac:dyDescent="0.2">
      <c r="A573" s="37">
        <v>7</v>
      </c>
      <c r="B573" s="18" t="s">
        <v>1436</v>
      </c>
      <c r="C573" s="35" t="s">
        <v>1439</v>
      </c>
      <c r="D573" s="78">
        <v>25000</v>
      </c>
      <c r="E573" s="18" t="s">
        <v>1435</v>
      </c>
      <c r="F573" s="32" t="s">
        <v>15</v>
      </c>
      <c r="G573" s="18" t="s">
        <v>1437</v>
      </c>
      <c r="I573" s="16" t="str">
        <f t="shared" si="6"/>
        <v>Снос 2-х деревьев  произрастающих на прилегающей территории к жилому дому №159  по ул. Баррикад, с последующим вывозом и утилизацией  древесных отходов    МЖД по адресу: г. Калуга,  ул. Баррикад, д. 159</v>
      </c>
    </row>
    <row r="574" spans="1:9" ht="69" hidden="1" customHeight="1" x14ac:dyDescent="0.2">
      <c r="A574" s="37">
        <v>8</v>
      </c>
      <c r="B574" s="18" t="s">
        <v>1436</v>
      </c>
      <c r="C574" s="35" t="s">
        <v>1440</v>
      </c>
      <c r="D574" s="78">
        <v>17000</v>
      </c>
      <c r="E574" s="18" t="s">
        <v>1435</v>
      </c>
      <c r="F574" s="32" t="s">
        <v>17</v>
      </c>
      <c r="G574" s="18" t="s">
        <v>1437</v>
      </c>
      <c r="I574" s="16" t="str">
        <f t="shared" si="6"/>
        <v>Снос 1-го дерева  произрастающего на прилегающей территории к жилому дому №11  по ул. Ф. Энгельса, с последующим вывозом и утилизацией  древесных отходов    МЖД по адресу: г. Калуга,  ул. Ф. Энгельса, д. 11</v>
      </c>
    </row>
    <row r="575" spans="1:9" ht="69" hidden="1" customHeight="1" x14ac:dyDescent="0.2">
      <c r="A575" s="37">
        <v>9</v>
      </c>
      <c r="B575" s="18" t="s">
        <v>1442</v>
      </c>
      <c r="C575" s="35" t="s">
        <v>1443</v>
      </c>
      <c r="D575" s="43">
        <v>2000</v>
      </c>
      <c r="E575" s="18" t="s">
        <v>899</v>
      </c>
      <c r="F575" s="32" t="s">
        <v>38</v>
      </c>
      <c r="G575" s="18" t="s">
        <v>1441</v>
      </c>
      <c r="I575" s="16" t="str">
        <f t="shared" si="6"/>
        <v>Прочистка вентиляционного канала (кухня) по стояку в квартире №14 МЖД по адресу: г. Калуга,  ул. Болотникова, д. 10</v>
      </c>
    </row>
    <row r="576" spans="1:9" ht="69" hidden="1" customHeight="1" x14ac:dyDescent="0.2">
      <c r="A576" s="37">
        <v>10</v>
      </c>
      <c r="B576" s="18" t="s">
        <v>1442</v>
      </c>
      <c r="C576" s="35" t="s">
        <v>1444</v>
      </c>
      <c r="D576" s="43">
        <v>2000</v>
      </c>
      <c r="E576" s="18" t="s">
        <v>899</v>
      </c>
      <c r="F576" s="32" t="s">
        <v>43</v>
      </c>
      <c r="G576" s="18" t="s">
        <v>1441</v>
      </c>
      <c r="I576" s="16" t="str">
        <f t="shared" si="6"/>
        <v>Прочистка вентиляционного канала (санузел) по стояку в квартире №16 МЖД по адресу: г. Калуга,  ул. Чехова, д. 13</v>
      </c>
    </row>
    <row r="577" spans="1:9" ht="69" hidden="1" customHeight="1" x14ac:dyDescent="0.2">
      <c r="A577" s="37">
        <v>11</v>
      </c>
      <c r="B577" s="18" t="s">
        <v>1442</v>
      </c>
      <c r="C577" s="35" t="s">
        <v>947</v>
      </c>
      <c r="D577" s="43">
        <v>2000</v>
      </c>
      <c r="E577" s="18" t="s">
        <v>899</v>
      </c>
      <c r="F577" s="32" t="s">
        <v>21</v>
      </c>
      <c r="G577" s="18" t="s">
        <v>1441</v>
      </c>
      <c r="I577" s="16"/>
    </row>
    <row r="578" spans="1:9" ht="69" hidden="1" customHeight="1" x14ac:dyDescent="0.2">
      <c r="A578" s="37">
        <v>12</v>
      </c>
      <c r="B578" s="18" t="s">
        <v>1442</v>
      </c>
      <c r="C578" s="35" t="s">
        <v>1445</v>
      </c>
      <c r="D578" s="43">
        <v>2000</v>
      </c>
      <c r="E578" s="18" t="s">
        <v>899</v>
      </c>
      <c r="F578" s="32" t="s">
        <v>21</v>
      </c>
      <c r="G578" s="18" t="s">
        <v>1441</v>
      </c>
      <c r="I578" s="16"/>
    </row>
    <row r="579" spans="1:9" ht="69" hidden="1" customHeight="1" x14ac:dyDescent="0.2">
      <c r="A579" s="37">
        <v>13</v>
      </c>
      <c r="B579" s="18" t="s">
        <v>1442</v>
      </c>
      <c r="C579" s="35" t="s">
        <v>906</v>
      </c>
      <c r="D579" s="43">
        <v>2000</v>
      </c>
      <c r="E579" s="18" t="s">
        <v>899</v>
      </c>
      <c r="F579" s="32" t="s">
        <v>10</v>
      </c>
      <c r="G579" s="18" t="s">
        <v>1441</v>
      </c>
      <c r="I579" s="16"/>
    </row>
    <row r="580" spans="1:9" ht="69" hidden="1" customHeight="1" x14ac:dyDescent="0.2">
      <c r="A580" s="37">
        <v>14</v>
      </c>
      <c r="B580" s="18" t="s">
        <v>1442</v>
      </c>
      <c r="C580" s="35" t="s">
        <v>1446</v>
      </c>
      <c r="D580" s="43">
        <v>2000</v>
      </c>
      <c r="E580" s="18" t="s">
        <v>899</v>
      </c>
      <c r="F580" s="32" t="s">
        <v>25</v>
      </c>
      <c r="G580" s="18" t="s">
        <v>1441</v>
      </c>
      <c r="I580" s="16"/>
    </row>
    <row r="581" spans="1:9" ht="69" hidden="1" customHeight="1" x14ac:dyDescent="0.2">
      <c r="A581" s="37">
        <v>15</v>
      </c>
      <c r="B581" s="18" t="s">
        <v>1442</v>
      </c>
      <c r="C581" s="35" t="s">
        <v>1447</v>
      </c>
      <c r="D581" s="43">
        <v>2000</v>
      </c>
      <c r="E581" s="18" t="s">
        <v>899</v>
      </c>
      <c r="F581" s="32" t="s">
        <v>37</v>
      </c>
      <c r="G581" s="18" t="s">
        <v>1441</v>
      </c>
      <c r="I581" s="16"/>
    </row>
    <row r="582" spans="1:9" ht="69" hidden="1" customHeight="1" x14ac:dyDescent="0.2">
      <c r="A582" s="12">
        <v>1</v>
      </c>
      <c r="B582" s="4" t="s">
        <v>1479</v>
      </c>
      <c r="C582" s="6" t="s">
        <v>1490</v>
      </c>
      <c r="D582" s="5">
        <v>5363</v>
      </c>
      <c r="E582" s="10" t="s">
        <v>101</v>
      </c>
      <c r="F582" s="59" t="s">
        <v>7</v>
      </c>
      <c r="G582" s="10"/>
      <c r="I582" s="36" t="s">
        <v>1517</v>
      </c>
    </row>
    <row r="583" spans="1:9" ht="69" hidden="1" customHeight="1" x14ac:dyDescent="0.2">
      <c r="A583" s="12">
        <v>2</v>
      </c>
      <c r="B583" s="4" t="s">
        <v>1479</v>
      </c>
      <c r="C583" s="6" t="s">
        <v>79</v>
      </c>
      <c r="D583" s="5">
        <v>4096</v>
      </c>
      <c r="E583" s="10" t="s">
        <v>101</v>
      </c>
      <c r="F583" s="59" t="s">
        <v>16</v>
      </c>
      <c r="G583" s="10"/>
      <c r="I583" s="36" t="s">
        <v>1518</v>
      </c>
    </row>
    <row r="584" spans="1:9" ht="69" hidden="1" customHeight="1" x14ac:dyDescent="0.2">
      <c r="A584" s="12">
        <v>3</v>
      </c>
      <c r="B584" s="4" t="s">
        <v>1480</v>
      </c>
      <c r="C584" s="6" t="s">
        <v>1491</v>
      </c>
      <c r="D584" s="5">
        <v>5573</v>
      </c>
      <c r="E584" s="10" t="s">
        <v>101</v>
      </c>
      <c r="F584" s="33" t="s">
        <v>14</v>
      </c>
      <c r="G584" s="10"/>
      <c r="I584" s="36" t="s">
        <v>1519</v>
      </c>
    </row>
    <row r="585" spans="1:9" ht="69" hidden="1" customHeight="1" x14ac:dyDescent="0.2">
      <c r="A585" s="12">
        <v>4</v>
      </c>
      <c r="B585" s="4" t="s">
        <v>1481</v>
      </c>
      <c r="C585" s="6" t="s">
        <v>1492</v>
      </c>
      <c r="D585" s="5">
        <v>10338</v>
      </c>
      <c r="E585" s="10" t="s">
        <v>101</v>
      </c>
      <c r="F585" s="58" t="s">
        <v>10</v>
      </c>
      <c r="G585" s="10"/>
      <c r="I585" s="34" t="s">
        <v>1520</v>
      </c>
    </row>
    <row r="586" spans="1:9" ht="69" hidden="1" customHeight="1" x14ac:dyDescent="0.2">
      <c r="A586" s="12">
        <v>5</v>
      </c>
      <c r="B586" s="4" t="s">
        <v>1482</v>
      </c>
      <c r="C586" s="6" t="s">
        <v>1493</v>
      </c>
      <c r="D586" s="5">
        <v>1382</v>
      </c>
      <c r="E586" s="10" t="s">
        <v>101</v>
      </c>
      <c r="F586" s="58" t="s">
        <v>56</v>
      </c>
      <c r="G586" s="10"/>
      <c r="I586" s="34" t="s">
        <v>1521</v>
      </c>
    </row>
    <row r="587" spans="1:9" ht="69" hidden="1" customHeight="1" x14ac:dyDescent="0.2">
      <c r="A587" s="12">
        <v>6</v>
      </c>
      <c r="B587" s="4" t="s">
        <v>1483</v>
      </c>
      <c r="C587" s="7" t="s">
        <v>1494</v>
      </c>
      <c r="D587" s="5">
        <v>1392</v>
      </c>
      <c r="E587" s="10" t="s">
        <v>101</v>
      </c>
      <c r="F587" s="58" t="s">
        <v>17</v>
      </c>
      <c r="G587" s="10"/>
      <c r="I587" s="34" t="s">
        <v>1522</v>
      </c>
    </row>
    <row r="588" spans="1:9" ht="69" hidden="1" customHeight="1" x14ac:dyDescent="0.2">
      <c r="A588" s="12">
        <v>7</v>
      </c>
      <c r="B588" s="4" t="s">
        <v>1484</v>
      </c>
      <c r="C588" s="7" t="s">
        <v>1495</v>
      </c>
      <c r="D588" s="5">
        <v>5955</v>
      </c>
      <c r="E588" s="10" t="s">
        <v>101</v>
      </c>
      <c r="F588" s="58" t="s">
        <v>17</v>
      </c>
      <c r="G588" s="10"/>
      <c r="I588" s="36" t="s">
        <v>1523</v>
      </c>
    </row>
    <row r="589" spans="1:9" ht="69" hidden="1" customHeight="1" x14ac:dyDescent="0.2">
      <c r="A589" s="12">
        <v>8</v>
      </c>
      <c r="B589" s="4" t="s">
        <v>1485</v>
      </c>
      <c r="C589" s="7" t="s">
        <v>1496</v>
      </c>
      <c r="D589" s="5">
        <v>5398</v>
      </c>
      <c r="E589" s="10" t="s">
        <v>101</v>
      </c>
      <c r="F589" s="59" t="s">
        <v>37</v>
      </c>
      <c r="G589" s="10"/>
      <c r="I589" s="36" t="s">
        <v>1524</v>
      </c>
    </row>
    <row r="590" spans="1:9" ht="69" hidden="1" customHeight="1" x14ac:dyDescent="0.2">
      <c r="A590" s="12">
        <v>9</v>
      </c>
      <c r="B590" s="4" t="s">
        <v>1486</v>
      </c>
      <c r="C590" s="7" t="s">
        <v>1497</v>
      </c>
      <c r="D590" s="5">
        <v>14137</v>
      </c>
      <c r="E590" s="10" t="s">
        <v>101</v>
      </c>
      <c r="F590" s="58" t="s">
        <v>23</v>
      </c>
      <c r="G590" s="10"/>
      <c r="I590" s="34" t="s">
        <v>1525</v>
      </c>
    </row>
    <row r="591" spans="1:9" ht="69" hidden="1" customHeight="1" x14ac:dyDescent="0.2">
      <c r="A591" s="12">
        <v>10</v>
      </c>
      <c r="B591" s="4" t="s">
        <v>1487</v>
      </c>
      <c r="C591" s="7" t="s">
        <v>1498</v>
      </c>
      <c r="D591" s="5">
        <v>1325</v>
      </c>
      <c r="E591" s="10" t="s">
        <v>101</v>
      </c>
      <c r="F591" s="33" t="s">
        <v>57</v>
      </c>
      <c r="G591" s="10"/>
      <c r="I591" s="34" t="s">
        <v>1526</v>
      </c>
    </row>
    <row r="592" spans="1:9" ht="69" hidden="1" customHeight="1" x14ac:dyDescent="0.2">
      <c r="A592" s="12">
        <v>11</v>
      </c>
      <c r="B592" s="4" t="s">
        <v>1487</v>
      </c>
      <c r="C592" s="7" t="s">
        <v>1529</v>
      </c>
      <c r="D592" s="5">
        <v>4918</v>
      </c>
      <c r="E592" s="10" t="s">
        <v>101</v>
      </c>
      <c r="F592" s="59" t="s">
        <v>16</v>
      </c>
      <c r="G592" s="10"/>
      <c r="I592" s="34" t="s">
        <v>1530</v>
      </c>
    </row>
    <row r="593" spans="1:9" ht="69" hidden="1" customHeight="1" x14ac:dyDescent="0.2">
      <c r="A593" s="12">
        <v>12</v>
      </c>
      <c r="B593" s="4" t="s">
        <v>1488</v>
      </c>
      <c r="C593" s="7" t="s">
        <v>1499</v>
      </c>
      <c r="D593" s="5">
        <v>9794</v>
      </c>
      <c r="E593" s="10" t="s">
        <v>101</v>
      </c>
      <c r="F593" s="58" t="s">
        <v>56</v>
      </c>
      <c r="G593" s="10"/>
      <c r="I593" s="34" t="s">
        <v>1527</v>
      </c>
    </row>
    <row r="594" spans="1:9" ht="69" hidden="1" customHeight="1" x14ac:dyDescent="0.2">
      <c r="A594" s="12">
        <v>13</v>
      </c>
      <c r="B594" s="4" t="s">
        <v>1489</v>
      </c>
      <c r="C594" s="7" t="s">
        <v>1500</v>
      </c>
      <c r="D594" s="5">
        <v>15355</v>
      </c>
      <c r="E594" s="10" t="s">
        <v>101</v>
      </c>
      <c r="F594" s="33" t="s">
        <v>15</v>
      </c>
      <c r="G594" s="10"/>
      <c r="I594" s="34" t="s">
        <v>1528</v>
      </c>
    </row>
    <row r="595" spans="1:9" ht="84" hidden="1" customHeight="1" x14ac:dyDescent="0.2">
      <c r="A595" s="37">
        <v>1</v>
      </c>
      <c r="B595" s="18" t="s">
        <v>1482</v>
      </c>
      <c r="C595" s="42" t="s">
        <v>1505</v>
      </c>
      <c r="D595" s="43">
        <v>83000</v>
      </c>
      <c r="E595" s="18" t="s">
        <v>1435</v>
      </c>
      <c r="F595" s="32" t="s">
        <v>10</v>
      </c>
      <c r="G595" s="18" t="s">
        <v>1504</v>
      </c>
      <c r="I595" s="28" t="str">
        <f t="shared" ref="I595:I598" si="8">C595&amp;" МЖД по адресу: г. Калуга,  "&amp;F595</f>
        <v>Снос 5-х деревьев и санитарная опиловка 4-х деревьев произрастающих на прилегающей территории к жилому дому №50 по ул. М. Жукова, с последующим вывозом и утилизацией  древесных отходов    МЖД по адресу: г. Калуга,  ул. М. Жукова, д. 50</v>
      </c>
    </row>
    <row r="596" spans="1:9" ht="69" hidden="1" customHeight="1" x14ac:dyDescent="0.2">
      <c r="A596" s="37">
        <v>2</v>
      </c>
      <c r="B596" s="18" t="s">
        <v>1482</v>
      </c>
      <c r="C596" s="42" t="s">
        <v>1506</v>
      </c>
      <c r="D596" s="43">
        <v>15000</v>
      </c>
      <c r="E596" s="18" t="s">
        <v>1435</v>
      </c>
      <c r="F596" s="32" t="s">
        <v>16</v>
      </c>
      <c r="G596" s="18" t="s">
        <v>1504</v>
      </c>
      <c r="I596" s="28" t="str">
        <f t="shared" si="8"/>
        <v>Санитарная опиловка 1 дерева произрастающего на прилегающей территории к жилому дому №52 по ул. М. Жукова, с последующим вывозом и утилизацией  древесных отходов    МЖД по адресу: г. Калуга,  ул. М. Жукова, д. 52</v>
      </c>
    </row>
    <row r="597" spans="1:9" ht="104.25" hidden="1" customHeight="1" x14ac:dyDescent="0.2">
      <c r="A597" s="37">
        <v>3</v>
      </c>
      <c r="B597" s="18" t="s">
        <v>1482</v>
      </c>
      <c r="C597" s="42" t="s">
        <v>1507</v>
      </c>
      <c r="D597" s="43">
        <v>74000</v>
      </c>
      <c r="E597" s="18" t="s">
        <v>1435</v>
      </c>
      <c r="F597" s="32" t="s">
        <v>6</v>
      </c>
      <c r="G597" s="18" t="s">
        <v>1504</v>
      </c>
      <c r="I597" s="28" t="str">
        <f t="shared" si="8"/>
        <v>Распил 1-го снесенного дерева, снос 2-х деревьев и санитарная опиловка 5-х деревьев произрастающих на прилегающей территории к жилому дому №161 по ул. Пролетарская, с последующим вывозом и утилизацией  древесных отходов    МЖД по адресу: г. Калуга,  ул. Пролетарская, д. 161</v>
      </c>
    </row>
    <row r="598" spans="1:9" ht="69" hidden="1" customHeight="1" x14ac:dyDescent="0.2">
      <c r="A598" s="37">
        <v>4</v>
      </c>
      <c r="B598" s="18" t="s">
        <v>1502</v>
      </c>
      <c r="C598" s="35" t="s">
        <v>1503</v>
      </c>
      <c r="D598" s="43">
        <v>9000</v>
      </c>
      <c r="E598" s="18" t="s">
        <v>1435</v>
      </c>
      <c r="F598" s="32" t="s">
        <v>38</v>
      </c>
      <c r="G598" s="18" t="s">
        <v>1501</v>
      </c>
      <c r="I598" s="28" t="str">
        <f t="shared" si="8"/>
        <v>Вывоз и утилизация  древесных отходов с прилегающей территории    МЖД по адресу: г. Калуга,  ул. Болотникова, д. 10</v>
      </c>
    </row>
    <row r="599" spans="1:9" ht="69" hidden="1" customHeight="1" x14ac:dyDescent="0.2">
      <c r="A599" s="37">
        <v>5</v>
      </c>
      <c r="B599" s="18" t="s">
        <v>1509</v>
      </c>
      <c r="C599" s="35" t="s">
        <v>1510</v>
      </c>
      <c r="D599" s="43">
        <v>4000</v>
      </c>
      <c r="E599" s="18" t="s">
        <v>899</v>
      </c>
      <c r="F599" s="32" t="s">
        <v>30</v>
      </c>
      <c r="G599" s="18" t="s">
        <v>1508</v>
      </c>
      <c r="I599" s="16"/>
    </row>
    <row r="600" spans="1:9" ht="69" hidden="1" customHeight="1" x14ac:dyDescent="0.2">
      <c r="A600" s="37">
        <v>6</v>
      </c>
      <c r="B600" s="18" t="s">
        <v>1509</v>
      </c>
      <c r="C600" s="35" t="s">
        <v>1512</v>
      </c>
      <c r="D600" s="43">
        <v>2000</v>
      </c>
      <c r="E600" s="18" t="s">
        <v>899</v>
      </c>
      <c r="F600" s="32" t="s">
        <v>38</v>
      </c>
      <c r="G600" s="18" t="s">
        <v>1508</v>
      </c>
      <c r="I600" s="16"/>
    </row>
    <row r="601" spans="1:9" ht="69" hidden="1" customHeight="1" x14ac:dyDescent="0.2">
      <c r="A601" s="37">
        <v>7</v>
      </c>
      <c r="B601" s="18" t="s">
        <v>1509</v>
      </c>
      <c r="C601" s="35" t="s">
        <v>1511</v>
      </c>
      <c r="D601" s="43">
        <v>4000</v>
      </c>
      <c r="E601" s="18" t="s">
        <v>899</v>
      </c>
      <c r="F601" s="32" t="s">
        <v>55</v>
      </c>
      <c r="G601" s="18" t="s">
        <v>1508</v>
      </c>
      <c r="I601" s="16"/>
    </row>
    <row r="602" spans="1:9" ht="69" hidden="1" customHeight="1" x14ac:dyDescent="0.2">
      <c r="A602" s="37">
        <v>8</v>
      </c>
      <c r="B602" s="18" t="s">
        <v>1509</v>
      </c>
      <c r="C602" s="35" t="s">
        <v>1513</v>
      </c>
      <c r="D602" s="43">
        <v>2000</v>
      </c>
      <c r="E602" s="18" t="s">
        <v>899</v>
      </c>
      <c r="F602" s="32" t="s">
        <v>34</v>
      </c>
      <c r="G602" s="18" t="s">
        <v>1508</v>
      </c>
      <c r="I602" s="16"/>
    </row>
    <row r="603" spans="1:9" ht="69" hidden="1" customHeight="1" x14ac:dyDescent="0.2">
      <c r="A603" s="37">
        <v>9</v>
      </c>
      <c r="B603" s="18" t="s">
        <v>1509</v>
      </c>
      <c r="C603" s="35" t="s">
        <v>1297</v>
      </c>
      <c r="D603" s="43">
        <v>2000</v>
      </c>
      <c r="E603" s="18" t="s">
        <v>899</v>
      </c>
      <c r="F603" s="32" t="s">
        <v>14</v>
      </c>
      <c r="G603" s="18" t="s">
        <v>1508</v>
      </c>
      <c r="I603" s="16"/>
    </row>
    <row r="604" spans="1:9" ht="81" customHeight="1" x14ac:dyDescent="0.2">
      <c r="A604" s="37">
        <v>10</v>
      </c>
      <c r="B604" s="18" t="s">
        <v>1515</v>
      </c>
      <c r="C604" s="35" t="s">
        <v>1516</v>
      </c>
      <c r="D604" s="43">
        <v>105340.63</v>
      </c>
      <c r="E604" s="18" t="s">
        <v>67</v>
      </c>
      <c r="F604" s="32" t="s">
        <v>15</v>
      </c>
      <c r="G604" s="18" t="s">
        <v>1514</v>
      </c>
      <c r="I604" s="16"/>
    </row>
    <row r="605" spans="1:9" ht="81" hidden="1" customHeight="1" x14ac:dyDescent="0.2">
      <c r="A605" s="12">
        <v>1</v>
      </c>
      <c r="B605" s="4" t="s">
        <v>1531</v>
      </c>
      <c r="C605" s="7" t="s">
        <v>1538</v>
      </c>
      <c r="D605" s="5">
        <v>2897</v>
      </c>
      <c r="E605" s="10" t="s">
        <v>101</v>
      </c>
      <c r="F605" s="59" t="s">
        <v>28</v>
      </c>
      <c r="G605" s="10"/>
      <c r="I605" s="36" t="s">
        <v>1576</v>
      </c>
    </row>
    <row r="606" spans="1:9" ht="81" hidden="1" customHeight="1" x14ac:dyDescent="0.2">
      <c r="A606" s="12">
        <v>2</v>
      </c>
      <c r="B606" s="4" t="s">
        <v>1532</v>
      </c>
      <c r="C606" s="6" t="s">
        <v>1573</v>
      </c>
      <c r="D606" s="40">
        <v>26620</v>
      </c>
      <c r="E606" s="10" t="s">
        <v>101</v>
      </c>
      <c r="F606" s="58" t="s">
        <v>24</v>
      </c>
      <c r="G606" s="10"/>
      <c r="I606" s="34" t="s">
        <v>1577</v>
      </c>
    </row>
    <row r="607" spans="1:9" ht="81" hidden="1" customHeight="1" x14ac:dyDescent="0.2">
      <c r="A607" s="12">
        <v>3</v>
      </c>
      <c r="B607" s="4" t="s">
        <v>1533</v>
      </c>
      <c r="C607" s="7" t="s">
        <v>1546</v>
      </c>
      <c r="D607" s="5">
        <v>3389</v>
      </c>
      <c r="E607" s="10" t="s">
        <v>101</v>
      </c>
      <c r="F607" s="33" t="s">
        <v>15</v>
      </c>
      <c r="G607" s="10"/>
      <c r="I607" s="34" t="s">
        <v>1578</v>
      </c>
    </row>
    <row r="608" spans="1:9" ht="81" hidden="1" customHeight="1" x14ac:dyDescent="0.2">
      <c r="A608" s="12">
        <v>4</v>
      </c>
      <c r="B608" s="4" t="s">
        <v>1532</v>
      </c>
      <c r="C608" s="7" t="s">
        <v>1547</v>
      </c>
      <c r="D608" s="5">
        <v>29913</v>
      </c>
      <c r="E608" s="10" t="s">
        <v>101</v>
      </c>
      <c r="F608" s="58" t="s">
        <v>45</v>
      </c>
      <c r="G608" s="10"/>
      <c r="I608" s="34" t="s">
        <v>1579</v>
      </c>
    </row>
    <row r="609" spans="1:9" ht="81" hidden="1" customHeight="1" x14ac:dyDescent="0.2">
      <c r="A609" s="12">
        <v>5</v>
      </c>
      <c r="B609" s="4" t="s">
        <v>1534</v>
      </c>
      <c r="C609" s="7" t="s">
        <v>1548</v>
      </c>
      <c r="D609" s="5">
        <v>2249</v>
      </c>
      <c r="E609" s="10" t="s">
        <v>101</v>
      </c>
      <c r="F609" s="59" t="s">
        <v>16</v>
      </c>
      <c r="G609" s="10"/>
      <c r="I609" s="34" t="s">
        <v>1580</v>
      </c>
    </row>
    <row r="610" spans="1:9" ht="81" hidden="1" customHeight="1" x14ac:dyDescent="0.2">
      <c r="A610" s="12">
        <v>6</v>
      </c>
      <c r="B610" s="4" t="s">
        <v>1535</v>
      </c>
      <c r="C610" s="7" t="s">
        <v>1549</v>
      </c>
      <c r="D610" s="5">
        <v>3335</v>
      </c>
      <c r="E610" s="10" t="s">
        <v>101</v>
      </c>
      <c r="F610" s="58" t="s">
        <v>45</v>
      </c>
      <c r="G610" s="10"/>
      <c r="I610" s="34" t="s">
        <v>1581</v>
      </c>
    </row>
    <row r="611" spans="1:9" ht="81" hidden="1" customHeight="1" x14ac:dyDescent="0.2">
      <c r="A611" s="12">
        <v>7</v>
      </c>
      <c r="B611" s="4" t="s">
        <v>1536</v>
      </c>
      <c r="C611" s="7" t="s">
        <v>1550</v>
      </c>
      <c r="D611" s="5">
        <v>17321</v>
      </c>
      <c r="E611" s="10" t="s">
        <v>101</v>
      </c>
      <c r="F611" s="59" t="s">
        <v>30</v>
      </c>
      <c r="G611" s="10"/>
      <c r="I611" s="34" t="s">
        <v>1582</v>
      </c>
    </row>
    <row r="612" spans="1:9" ht="81" hidden="1" customHeight="1" x14ac:dyDescent="0.2">
      <c r="A612" s="12">
        <v>8</v>
      </c>
      <c r="B612" s="4" t="s">
        <v>1539</v>
      </c>
      <c r="C612" s="7" t="s">
        <v>1551</v>
      </c>
      <c r="D612" s="5">
        <v>14938</v>
      </c>
      <c r="E612" s="10" t="s">
        <v>101</v>
      </c>
      <c r="F612" s="33" t="s">
        <v>21</v>
      </c>
      <c r="G612" s="10"/>
      <c r="I612" s="34" t="s">
        <v>1583</v>
      </c>
    </row>
    <row r="613" spans="1:9" ht="81" hidden="1" customHeight="1" x14ac:dyDescent="0.2">
      <c r="A613" s="12">
        <v>9</v>
      </c>
      <c r="B613" s="4" t="s">
        <v>1540</v>
      </c>
      <c r="C613" s="7" t="s">
        <v>1575</v>
      </c>
      <c r="D613" s="5">
        <v>24471</v>
      </c>
      <c r="E613" s="10" t="s">
        <v>101</v>
      </c>
      <c r="F613" s="59" t="s">
        <v>27</v>
      </c>
      <c r="G613" s="10"/>
      <c r="I613" s="34" t="s">
        <v>1584</v>
      </c>
    </row>
    <row r="614" spans="1:9" ht="81" hidden="1" customHeight="1" x14ac:dyDescent="0.2">
      <c r="A614" s="12">
        <v>10</v>
      </c>
      <c r="B614" s="4" t="s">
        <v>1537</v>
      </c>
      <c r="C614" s="7" t="s">
        <v>1552</v>
      </c>
      <c r="D614" s="5">
        <v>6476</v>
      </c>
      <c r="E614" s="10" t="s">
        <v>101</v>
      </c>
      <c r="F614" s="58" t="s">
        <v>17</v>
      </c>
      <c r="G614" s="10"/>
      <c r="I614" s="34" t="s">
        <v>1585</v>
      </c>
    </row>
    <row r="615" spans="1:9" ht="81" hidden="1" customHeight="1" x14ac:dyDescent="0.2">
      <c r="A615" s="12">
        <v>11</v>
      </c>
      <c r="B615" s="4" t="s">
        <v>1541</v>
      </c>
      <c r="C615" s="7" t="s">
        <v>1553</v>
      </c>
      <c r="D615" s="5">
        <v>9595</v>
      </c>
      <c r="E615" s="10" t="s">
        <v>101</v>
      </c>
      <c r="F615" s="59" t="s">
        <v>58</v>
      </c>
      <c r="G615" s="10"/>
      <c r="I615" s="34" t="s">
        <v>1586</v>
      </c>
    </row>
    <row r="616" spans="1:9" ht="81" hidden="1" customHeight="1" x14ac:dyDescent="0.2">
      <c r="A616" s="12">
        <v>12</v>
      </c>
      <c r="B616" s="4" t="s">
        <v>1541</v>
      </c>
      <c r="C616" s="7" t="s">
        <v>1554</v>
      </c>
      <c r="D616" s="5">
        <v>7661</v>
      </c>
      <c r="E616" s="10" t="s">
        <v>101</v>
      </c>
      <c r="F616" s="58" t="s">
        <v>23</v>
      </c>
      <c r="G616" s="10"/>
      <c r="I616" s="34" t="s">
        <v>1587</v>
      </c>
    </row>
    <row r="617" spans="1:9" ht="81" hidden="1" customHeight="1" x14ac:dyDescent="0.2">
      <c r="A617" s="12">
        <v>13</v>
      </c>
      <c r="B617" s="4" t="s">
        <v>1542</v>
      </c>
      <c r="C617" s="7" t="s">
        <v>1555</v>
      </c>
      <c r="D617" s="5">
        <v>11873</v>
      </c>
      <c r="E617" s="10" t="s">
        <v>101</v>
      </c>
      <c r="F617" s="59" t="s">
        <v>20</v>
      </c>
      <c r="G617" s="10"/>
      <c r="I617" s="34" t="s">
        <v>1588</v>
      </c>
    </row>
    <row r="618" spans="1:9" ht="81" hidden="1" customHeight="1" x14ac:dyDescent="0.2">
      <c r="A618" s="12">
        <v>14</v>
      </c>
      <c r="B618" s="4" t="s">
        <v>1543</v>
      </c>
      <c r="C618" s="7" t="s">
        <v>1556</v>
      </c>
      <c r="D618" s="5">
        <v>17883</v>
      </c>
      <c r="E618" s="10" t="s">
        <v>101</v>
      </c>
      <c r="F618" s="33" t="s">
        <v>57</v>
      </c>
      <c r="G618" s="10"/>
      <c r="I618" s="34" t="s">
        <v>1589</v>
      </c>
    </row>
    <row r="619" spans="1:9" ht="81" hidden="1" customHeight="1" x14ac:dyDescent="0.2">
      <c r="A619" s="12">
        <v>15</v>
      </c>
      <c r="B619" s="4" t="s">
        <v>1544</v>
      </c>
      <c r="C619" s="7" t="s">
        <v>1557</v>
      </c>
      <c r="D619" s="5">
        <v>1583</v>
      </c>
      <c r="E619" s="10" t="s">
        <v>101</v>
      </c>
      <c r="F619" s="58" t="s">
        <v>25</v>
      </c>
      <c r="G619" s="10"/>
      <c r="I619" s="34" t="s">
        <v>1590</v>
      </c>
    </row>
    <row r="620" spans="1:9" ht="81" hidden="1" customHeight="1" x14ac:dyDescent="0.2">
      <c r="A620" s="12">
        <v>16</v>
      </c>
      <c r="B620" s="4" t="s">
        <v>1545</v>
      </c>
      <c r="C620" s="7" t="s">
        <v>1558</v>
      </c>
      <c r="D620" s="5">
        <v>5856</v>
      </c>
      <c r="E620" s="10" t="s">
        <v>101</v>
      </c>
      <c r="F620" s="58" t="s">
        <v>13</v>
      </c>
      <c r="G620" s="10"/>
      <c r="I620" s="34" t="s">
        <v>1591</v>
      </c>
    </row>
    <row r="621" spans="1:9" ht="81" hidden="1" customHeight="1" x14ac:dyDescent="0.2">
      <c r="A621" s="83">
        <v>1</v>
      </c>
      <c r="B621" s="56" t="s">
        <v>1559</v>
      </c>
      <c r="C621" s="54" t="s">
        <v>1560</v>
      </c>
      <c r="D621" s="55">
        <v>22320</v>
      </c>
      <c r="E621" s="56" t="s">
        <v>1561</v>
      </c>
      <c r="F621" s="31" t="s">
        <v>33</v>
      </c>
      <c r="G621" s="10"/>
      <c r="I621" s="98" t="s">
        <v>1569</v>
      </c>
    </row>
    <row r="622" spans="1:9" ht="81" hidden="1" customHeight="1" x14ac:dyDescent="0.2">
      <c r="A622" s="83">
        <v>2</v>
      </c>
      <c r="B622" s="56" t="s">
        <v>1564</v>
      </c>
      <c r="C622" s="54" t="s">
        <v>1570</v>
      </c>
      <c r="D622" s="55">
        <v>12000</v>
      </c>
      <c r="E622" s="56" t="s">
        <v>1563</v>
      </c>
      <c r="F622" s="31" t="s">
        <v>33</v>
      </c>
      <c r="G622" s="56" t="s">
        <v>1562</v>
      </c>
      <c r="I622" s="99"/>
    </row>
    <row r="623" spans="1:9" ht="90.75" hidden="1" customHeight="1" x14ac:dyDescent="0.2">
      <c r="A623" s="83">
        <v>3</v>
      </c>
      <c r="B623" s="56" t="s">
        <v>1567</v>
      </c>
      <c r="C623" s="54" t="s">
        <v>1568</v>
      </c>
      <c r="D623" s="55">
        <v>320172.56</v>
      </c>
      <c r="E623" s="56" t="s">
        <v>1566</v>
      </c>
      <c r="F623" s="31" t="s">
        <v>33</v>
      </c>
      <c r="G623" s="56" t="s">
        <v>1565</v>
      </c>
      <c r="I623" s="100"/>
    </row>
    <row r="624" spans="1:9" ht="51.75" customHeight="1" x14ac:dyDescent="0.2">
      <c r="A624" s="37">
        <v>1</v>
      </c>
      <c r="B624" s="18" t="s">
        <v>1531</v>
      </c>
      <c r="C624" s="35" t="s">
        <v>1571</v>
      </c>
      <c r="D624" s="43">
        <v>34500</v>
      </c>
      <c r="E624" s="18" t="s">
        <v>67</v>
      </c>
      <c r="F624" s="32" t="s">
        <v>34</v>
      </c>
      <c r="G624" s="18" t="s">
        <v>977</v>
      </c>
      <c r="I624" s="28" t="s">
        <v>1598</v>
      </c>
    </row>
    <row r="625" spans="1:9" ht="60.95" hidden="1" customHeight="1" x14ac:dyDescent="0.2">
      <c r="A625" s="37">
        <v>2</v>
      </c>
      <c r="B625" s="18" t="s">
        <v>1593</v>
      </c>
      <c r="C625" s="35" t="s">
        <v>1594</v>
      </c>
      <c r="D625" s="43">
        <v>4000</v>
      </c>
      <c r="E625" s="18" t="s">
        <v>899</v>
      </c>
      <c r="F625" s="32" t="s">
        <v>39</v>
      </c>
      <c r="G625" s="18" t="s">
        <v>1592</v>
      </c>
      <c r="I625" s="16"/>
    </row>
    <row r="626" spans="1:9" ht="60.95" hidden="1" customHeight="1" x14ac:dyDescent="0.2">
      <c r="A626" s="37">
        <v>3</v>
      </c>
      <c r="B626" s="18" t="s">
        <v>1593</v>
      </c>
      <c r="C626" s="35" t="s">
        <v>972</v>
      </c>
      <c r="D626" s="43">
        <v>2000</v>
      </c>
      <c r="E626" s="18" t="s">
        <v>899</v>
      </c>
      <c r="F626" s="32" t="s">
        <v>18</v>
      </c>
      <c r="G626" s="18" t="s">
        <v>1592</v>
      </c>
      <c r="I626" s="16"/>
    </row>
    <row r="627" spans="1:9" ht="60.95" hidden="1" customHeight="1" x14ac:dyDescent="0.2">
      <c r="A627" s="37">
        <v>4</v>
      </c>
      <c r="B627" s="18" t="s">
        <v>1593</v>
      </c>
      <c r="C627" s="35" t="s">
        <v>1596</v>
      </c>
      <c r="D627" s="43">
        <v>2000</v>
      </c>
      <c r="E627" s="18" t="s">
        <v>899</v>
      </c>
      <c r="F627" s="32" t="s">
        <v>18</v>
      </c>
      <c r="G627" s="18" t="s">
        <v>1592</v>
      </c>
      <c r="I627" s="16"/>
    </row>
    <row r="628" spans="1:9" ht="60.95" hidden="1" customHeight="1" x14ac:dyDescent="0.2">
      <c r="A628" s="37">
        <v>5</v>
      </c>
      <c r="B628" s="18" t="s">
        <v>1593</v>
      </c>
      <c r="C628" s="35" t="s">
        <v>1597</v>
      </c>
      <c r="D628" s="43">
        <v>2000</v>
      </c>
      <c r="E628" s="18" t="s">
        <v>899</v>
      </c>
      <c r="F628" s="32" t="s">
        <v>16</v>
      </c>
      <c r="G628" s="18" t="s">
        <v>1592</v>
      </c>
      <c r="I628" s="16"/>
    </row>
    <row r="629" spans="1:9" ht="60.95" hidden="1" customHeight="1" x14ac:dyDescent="0.2">
      <c r="A629" s="37">
        <v>6</v>
      </c>
      <c r="B629" s="18" t="s">
        <v>1593</v>
      </c>
      <c r="C629" s="35" t="s">
        <v>1595</v>
      </c>
      <c r="D629" s="43">
        <v>4000</v>
      </c>
      <c r="E629" s="18" t="s">
        <v>899</v>
      </c>
      <c r="F629" s="32" t="s">
        <v>13</v>
      </c>
      <c r="G629" s="18" t="s">
        <v>1592</v>
      </c>
      <c r="I629" s="16"/>
    </row>
    <row r="630" spans="1:9" ht="78.75" hidden="1" customHeight="1" x14ac:dyDescent="0.2">
      <c r="A630" s="37">
        <v>7</v>
      </c>
      <c r="B630" s="18" t="s">
        <v>1537</v>
      </c>
      <c r="C630" s="35" t="s">
        <v>1572</v>
      </c>
      <c r="D630" s="86">
        <v>15000</v>
      </c>
      <c r="E630" s="18" t="s">
        <v>1435</v>
      </c>
      <c r="F630" s="32" t="s">
        <v>24</v>
      </c>
      <c r="G630" s="18" t="s">
        <v>1501</v>
      </c>
      <c r="I630" s="16"/>
    </row>
    <row r="631" spans="1:9" ht="78" hidden="1" customHeight="1" x14ac:dyDescent="0.2">
      <c r="A631" s="37">
        <v>8</v>
      </c>
      <c r="B631" s="18" t="s">
        <v>1537</v>
      </c>
      <c r="C631" s="35" t="s">
        <v>1574</v>
      </c>
      <c r="D631" s="43">
        <v>57000</v>
      </c>
      <c r="E631" s="18" t="s">
        <v>1435</v>
      </c>
      <c r="F631" s="32" t="s">
        <v>38</v>
      </c>
      <c r="G631" s="18" t="s">
        <v>1501</v>
      </c>
      <c r="I631" s="16"/>
    </row>
    <row r="632" spans="1:9" ht="81" hidden="1" customHeight="1" x14ac:dyDescent="0.2">
      <c r="A632" s="12">
        <v>1</v>
      </c>
      <c r="B632" s="4" t="s">
        <v>1599</v>
      </c>
      <c r="C632" s="7" t="s">
        <v>63</v>
      </c>
      <c r="D632" s="5">
        <v>14133.16</v>
      </c>
      <c r="E632" s="10" t="s">
        <v>101</v>
      </c>
      <c r="F632" s="59" t="s">
        <v>16</v>
      </c>
      <c r="G632" s="10"/>
      <c r="I632" s="36" t="s">
        <v>1619</v>
      </c>
    </row>
    <row r="633" spans="1:9" ht="81" hidden="1" customHeight="1" x14ac:dyDescent="0.2">
      <c r="A633" s="12">
        <v>2</v>
      </c>
      <c r="B633" s="4" t="s">
        <v>1600</v>
      </c>
      <c r="C633" s="7" t="s">
        <v>1609</v>
      </c>
      <c r="D633" s="5">
        <v>3317.53</v>
      </c>
      <c r="E633" s="10" t="s">
        <v>101</v>
      </c>
      <c r="F633" s="59" t="s">
        <v>7</v>
      </c>
      <c r="G633" s="10"/>
      <c r="I633" s="36" t="s">
        <v>1620</v>
      </c>
    </row>
    <row r="634" spans="1:9" ht="69" hidden="1" customHeight="1" x14ac:dyDescent="0.2">
      <c r="A634" s="12">
        <v>3</v>
      </c>
      <c r="B634" s="4" t="s">
        <v>1601</v>
      </c>
      <c r="C634" s="7" t="s">
        <v>1608</v>
      </c>
      <c r="D634" s="5">
        <v>9192.41</v>
      </c>
      <c r="E634" s="10" t="s">
        <v>101</v>
      </c>
      <c r="F634" s="58" t="s">
        <v>45</v>
      </c>
      <c r="G634" s="10"/>
      <c r="I634" s="36" t="s">
        <v>1621</v>
      </c>
    </row>
    <row r="635" spans="1:9" ht="69" hidden="1" customHeight="1" x14ac:dyDescent="0.2">
      <c r="A635" s="12">
        <v>4</v>
      </c>
      <c r="B635" s="4" t="s">
        <v>1602</v>
      </c>
      <c r="C635" s="7" t="s">
        <v>1610</v>
      </c>
      <c r="D635" s="5">
        <v>26200.400000000001</v>
      </c>
      <c r="E635" s="10" t="s">
        <v>101</v>
      </c>
      <c r="F635" s="58" t="s">
        <v>23</v>
      </c>
      <c r="G635" s="10"/>
      <c r="I635" s="34" t="s">
        <v>1622</v>
      </c>
    </row>
    <row r="636" spans="1:9" ht="69" hidden="1" customHeight="1" x14ac:dyDescent="0.2">
      <c r="A636" s="12">
        <v>5</v>
      </c>
      <c r="B636" s="4" t="s">
        <v>1603</v>
      </c>
      <c r="C636" s="7" t="s">
        <v>1611</v>
      </c>
      <c r="D636" s="5">
        <v>5101.55</v>
      </c>
      <c r="E636" s="10" t="s">
        <v>101</v>
      </c>
      <c r="F636" s="59" t="s">
        <v>16</v>
      </c>
      <c r="G636" s="10"/>
      <c r="I636" s="34" t="s">
        <v>1623</v>
      </c>
    </row>
    <row r="637" spans="1:9" ht="69" hidden="1" customHeight="1" x14ac:dyDescent="0.2">
      <c r="A637" s="12">
        <v>6</v>
      </c>
      <c r="B637" s="4" t="s">
        <v>1603</v>
      </c>
      <c r="C637" s="7" t="s">
        <v>1612</v>
      </c>
      <c r="D637" s="5">
        <v>1929.33</v>
      </c>
      <c r="E637" s="10" t="s">
        <v>101</v>
      </c>
      <c r="F637" s="58" t="s">
        <v>23</v>
      </c>
      <c r="G637" s="10"/>
      <c r="I637" s="36" t="s">
        <v>1624</v>
      </c>
    </row>
    <row r="638" spans="1:9" ht="69" hidden="1" customHeight="1" x14ac:dyDescent="0.2">
      <c r="A638" s="12">
        <v>7</v>
      </c>
      <c r="B638" s="4" t="s">
        <v>1604</v>
      </c>
      <c r="C638" s="6" t="s">
        <v>1613</v>
      </c>
      <c r="D638" s="5">
        <v>5509.12</v>
      </c>
      <c r="E638" s="10" t="s">
        <v>101</v>
      </c>
      <c r="F638" s="58" t="s">
        <v>24</v>
      </c>
      <c r="G638" s="10"/>
      <c r="I638" s="36" t="s">
        <v>1625</v>
      </c>
    </row>
    <row r="639" spans="1:9" ht="69" hidden="1" customHeight="1" x14ac:dyDescent="0.2">
      <c r="A639" s="12">
        <v>8</v>
      </c>
      <c r="B639" s="4" t="s">
        <v>1604</v>
      </c>
      <c r="C639" s="7" t="s">
        <v>1614</v>
      </c>
      <c r="D639" s="5">
        <v>6561.17</v>
      </c>
      <c r="E639" s="10" t="s">
        <v>101</v>
      </c>
      <c r="F639" s="58" t="s">
        <v>26</v>
      </c>
      <c r="G639" s="10"/>
      <c r="I639" s="34" t="s">
        <v>1626</v>
      </c>
    </row>
    <row r="640" spans="1:9" ht="69" hidden="1" customHeight="1" x14ac:dyDescent="0.2">
      <c r="A640" s="12">
        <v>9</v>
      </c>
      <c r="B640" s="4" t="s">
        <v>1605</v>
      </c>
      <c r="C640" s="7" t="s">
        <v>1615</v>
      </c>
      <c r="D640" s="5">
        <v>8924.81</v>
      </c>
      <c r="E640" s="10" t="s">
        <v>101</v>
      </c>
      <c r="F640" s="58" t="s">
        <v>24</v>
      </c>
      <c r="G640" s="10"/>
      <c r="I640" s="36" t="s">
        <v>1627</v>
      </c>
    </row>
    <row r="641" spans="1:9" ht="69" hidden="1" customHeight="1" x14ac:dyDescent="0.2">
      <c r="A641" s="12">
        <v>10</v>
      </c>
      <c r="B641" s="4" t="s">
        <v>1606</v>
      </c>
      <c r="C641" s="6" t="s">
        <v>1616</v>
      </c>
      <c r="D641" s="5">
        <v>6166.49</v>
      </c>
      <c r="E641" s="10" t="s">
        <v>101</v>
      </c>
      <c r="F641" s="33" t="s">
        <v>57</v>
      </c>
      <c r="G641" s="10"/>
      <c r="I641" s="36" t="s">
        <v>1628</v>
      </c>
    </row>
    <row r="642" spans="1:9" ht="69" hidden="1" customHeight="1" x14ac:dyDescent="0.2">
      <c r="A642" s="12">
        <v>11</v>
      </c>
      <c r="B642" s="4" t="s">
        <v>1605</v>
      </c>
      <c r="C642" s="6" t="s">
        <v>1618</v>
      </c>
      <c r="D642" s="90">
        <v>12590.7</v>
      </c>
      <c r="E642" s="10" t="s">
        <v>101</v>
      </c>
      <c r="F642" s="59" t="s">
        <v>7</v>
      </c>
      <c r="G642" s="10"/>
      <c r="I642" s="34" t="s">
        <v>1630</v>
      </c>
    </row>
    <row r="643" spans="1:9" ht="69" hidden="1" customHeight="1" x14ac:dyDescent="0.2">
      <c r="A643" s="12">
        <v>12</v>
      </c>
      <c r="B643" s="4" t="s">
        <v>1607</v>
      </c>
      <c r="C643" s="7" t="s">
        <v>1617</v>
      </c>
      <c r="D643" s="5">
        <v>6503.59</v>
      </c>
      <c r="E643" s="10" t="s">
        <v>101</v>
      </c>
      <c r="F643" s="59" t="s">
        <v>5</v>
      </c>
      <c r="G643" s="10"/>
      <c r="I643" s="36" t="s">
        <v>1629</v>
      </c>
    </row>
    <row r="644" spans="1:9" ht="69" hidden="1" customHeight="1" x14ac:dyDescent="0.2">
      <c r="A644" s="12">
        <v>1</v>
      </c>
      <c r="B644" s="4" t="s">
        <v>1631</v>
      </c>
      <c r="C644" s="6" t="s">
        <v>1639</v>
      </c>
      <c r="D644" s="5">
        <v>1251.47</v>
      </c>
      <c r="E644" s="10" t="s">
        <v>101</v>
      </c>
      <c r="F644" s="59" t="s">
        <v>20</v>
      </c>
      <c r="G644" s="10"/>
      <c r="I644" s="34" t="s">
        <v>1656</v>
      </c>
    </row>
    <row r="645" spans="1:9" ht="69" hidden="1" customHeight="1" x14ac:dyDescent="0.2">
      <c r="A645" s="12">
        <v>2</v>
      </c>
      <c r="B645" s="4" t="s">
        <v>1632</v>
      </c>
      <c r="C645" s="6" t="s">
        <v>1640</v>
      </c>
      <c r="D645" s="4">
        <v>17459.349999999999</v>
      </c>
      <c r="E645" s="10" t="s">
        <v>101</v>
      </c>
      <c r="F645" s="58" t="s">
        <v>17</v>
      </c>
      <c r="G645" s="10"/>
      <c r="I645" s="34" t="s">
        <v>1657</v>
      </c>
    </row>
    <row r="646" spans="1:9" ht="69" hidden="1" customHeight="1" x14ac:dyDescent="0.2">
      <c r="A646" s="12">
        <v>3</v>
      </c>
      <c r="B646" s="4" t="s">
        <v>1633</v>
      </c>
      <c r="C646" s="6" t="s">
        <v>1641</v>
      </c>
      <c r="D646" s="5">
        <v>15087.79</v>
      </c>
      <c r="E646" s="10" t="s">
        <v>101</v>
      </c>
      <c r="F646" s="59" t="s">
        <v>30</v>
      </c>
      <c r="G646" s="10"/>
      <c r="I646" s="34" t="s">
        <v>1658</v>
      </c>
    </row>
    <row r="647" spans="1:9" ht="69" hidden="1" customHeight="1" x14ac:dyDescent="0.2">
      <c r="A647" s="12">
        <v>4</v>
      </c>
      <c r="B647" s="4" t="s">
        <v>1634</v>
      </c>
      <c r="C647" s="6" t="s">
        <v>1642</v>
      </c>
      <c r="D647" s="5">
        <v>5646.84</v>
      </c>
      <c r="E647" s="10" t="s">
        <v>101</v>
      </c>
      <c r="F647" s="59" t="s">
        <v>16</v>
      </c>
      <c r="G647" s="10"/>
      <c r="I647" s="34" t="s">
        <v>1659</v>
      </c>
    </row>
    <row r="648" spans="1:9" ht="69" hidden="1" customHeight="1" x14ac:dyDescent="0.2">
      <c r="A648" s="12">
        <v>5</v>
      </c>
      <c r="B648" s="4" t="s">
        <v>1635</v>
      </c>
      <c r="C648" s="6" t="s">
        <v>1643</v>
      </c>
      <c r="D648" s="5">
        <v>13612.68</v>
      </c>
      <c r="E648" s="10" t="s">
        <v>101</v>
      </c>
      <c r="F648" s="33" t="s">
        <v>18</v>
      </c>
      <c r="G648" s="10"/>
      <c r="I648" s="34" t="s">
        <v>1660</v>
      </c>
    </row>
    <row r="649" spans="1:9" ht="69" hidden="1" customHeight="1" x14ac:dyDescent="0.2">
      <c r="A649" s="12">
        <v>6</v>
      </c>
      <c r="B649" s="4" t="s">
        <v>1636</v>
      </c>
      <c r="C649" s="6" t="s">
        <v>1644</v>
      </c>
      <c r="D649" s="5">
        <v>8718.6</v>
      </c>
      <c r="E649" s="10" t="s">
        <v>101</v>
      </c>
      <c r="F649" s="33" t="s">
        <v>32</v>
      </c>
      <c r="G649" s="10"/>
      <c r="I649" s="34" t="s">
        <v>1661</v>
      </c>
    </row>
    <row r="650" spans="1:9" ht="69" hidden="1" customHeight="1" x14ac:dyDescent="0.2">
      <c r="A650" s="12">
        <v>7</v>
      </c>
      <c r="B650" s="4" t="s">
        <v>1637</v>
      </c>
      <c r="C650" s="6" t="s">
        <v>1645</v>
      </c>
      <c r="D650" s="5">
        <v>3432.03</v>
      </c>
      <c r="E650" s="10" t="s">
        <v>101</v>
      </c>
      <c r="F650" s="59" t="s">
        <v>9</v>
      </c>
      <c r="G650" s="10"/>
      <c r="I650" s="34" t="s">
        <v>1662</v>
      </c>
    </row>
    <row r="651" spans="1:9" ht="69" hidden="1" customHeight="1" x14ac:dyDescent="0.2">
      <c r="A651" s="12">
        <v>8</v>
      </c>
      <c r="B651" s="4" t="s">
        <v>1638</v>
      </c>
      <c r="C651" s="6" t="s">
        <v>1646</v>
      </c>
      <c r="D651" s="5">
        <v>2028.21</v>
      </c>
      <c r="E651" s="10" t="s">
        <v>101</v>
      </c>
      <c r="F651" s="61" t="s">
        <v>48</v>
      </c>
      <c r="G651" s="10"/>
      <c r="I651" s="34" t="s">
        <v>1663</v>
      </c>
    </row>
    <row r="652" spans="1:9" ht="69" hidden="1" customHeight="1" x14ac:dyDescent="0.2">
      <c r="A652" s="37">
        <v>1</v>
      </c>
      <c r="B652" s="18" t="s">
        <v>1650</v>
      </c>
      <c r="C652" s="35" t="s">
        <v>1649</v>
      </c>
      <c r="D652" s="43">
        <v>30600</v>
      </c>
      <c r="E652" s="18" t="s">
        <v>1647</v>
      </c>
      <c r="F652" s="32" t="s">
        <v>34</v>
      </c>
      <c r="G652" s="18" t="s">
        <v>1678</v>
      </c>
      <c r="I652" s="16" t="str">
        <f t="shared" ref="I652:I653" si="9">C652&amp;" МЖД по адресу: г. Калуга,  "&amp;F652</f>
        <v>Выполнение работ по изготовлению, демонтажу, монтажу металлической двери входа в подвал в подъезде №1 МЖД по адресу: г. Калуга,  ул. М. Жукова, д. 49</v>
      </c>
    </row>
    <row r="653" spans="1:9" ht="69" hidden="1" customHeight="1" x14ac:dyDescent="0.2">
      <c r="A653" s="37">
        <v>2</v>
      </c>
      <c r="B653" s="18" t="s">
        <v>1652</v>
      </c>
      <c r="C653" s="35" t="s">
        <v>1651</v>
      </c>
      <c r="D653" s="43">
        <v>57600</v>
      </c>
      <c r="E653" s="18" t="s">
        <v>1647</v>
      </c>
      <c r="F653" s="32" t="s">
        <v>60</v>
      </c>
      <c r="G653" s="18" t="s">
        <v>1648</v>
      </c>
      <c r="I653" s="16" t="str">
        <f t="shared" si="9"/>
        <v>Выполнение работ по изготовлению, демонтажу, монтажу металлической двери входа в подвалы (№2, 4) в подъезде №1, 3 МЖД по адресу: г. Калуга,  ул. Чехова, д. 3</v>
      </c>
    </row>
    <row r="654" spans="1:9" ht="69" hidden="1" customHeight="1" x14ac:dyDescent="0.2">
      <c r="A654" s="37">
        <v>3</v>
      </c>
      <c r="B654" s="18" t="s">
        <v>1653</v>
      </c>
      <c r="C654" s="35" t="s">
        <v>1655</v>
      </c>
      <c r="D654" s="43">
        <v>4000</v>
      </c>
      <c r="E654" s="18" t="s">
        <v>899</v>
      </c>
      <c r="F654" s="32" t="s">
        <v>31</v>
      </c>
      <c r="G654" s="18" t="s">
        <v>1654</v>
      </c>
      <c r="I654" s="16"/>
    </row>
    <row r="655" spans="1:9" ht="69" hidden="1" customHeight="1" x14ac:dyDescent="0.2">
      <c r="A655" s="12">
        <v>1</v>
      </c>
      <c r="B655" s="4" t="s">
        <v>1664</v>
      </c>
      <c r="C655" s="7" t="s">
        <v>1668</v>
      </c>
      <c r="D655" s="5">
        <v>6808.01</v>
      </c>
      <c r="E655" s="10" t="s">
        <v>101</v>
      </c>
      <c r="F655" s="59" t="s">
        <v>30</v>
      </c>
      <c r="G655" s="10"/>
      <c r="I655" s="34" t="s">
        <v>1672</v>
      </c>
    </row>
    <row r="656" spans="1:9" ht="69" hidden="1" customHeight="1" x14ac:dyDescent="0.2">
      <c r="A656" s="12">
        <v>2</v>
      </c>
      <c r="B656" s="4" t="s">
        <v>1665</v>
      </c>
      <c r="C656" s="7" t="s">
        <v>1669</v>
      </c>
      <c r="D656" s="5">
        <v>1578.47</v>
      </c>
      <c r="E656" s="10" t="s">
        <v>101</v>
      </c>
      <c r="F656" s="33" t="s">
        <v>15</v>
      </c>
      <c r="G656" s="10"/>
      <c r="I656" s="34" t="s">
        <v>1673</v>
      </c>
    </row>
    <row r="657" spans="1:9" ht="69" hidden="1" customHeight="1" x14ac:dyDescent="0.2">
      <c r="A657" s="12">
        <v>3</v>
      </c>
      <c r="B657" s="4" t="s">
        <v>1666</v>
      </c>
      <c r="C657" s="7" t="s">
        <v>1670</v>
      </c>
      <c r="D657" s="5">
        <v>11426.93</v>
      </c>
      <c r="E657" s="10" t="s">
        <v>101</v>
      </c>
      <c r="F657" s="33" t="s">
        <v>18</v>
      </c>
      <c r="G657" s="10"/>
      <c r="I657" s="34" t="s">
        <v>1674</v>
      </c>
    </row>
    <row r="658" spans="1:9" ht="69" hidden="1" customHeight="1" x14ac:dyDescent="0.2">
      <c r="A658" s="12">
        <v>4</v>
      </c>
      <c r="B658" s="4" t="s">
        <v>1667</v>
      </c>
      <c r="C658" s="7" t="s">
        <v>1671</v>
      </c>
      <c r="D658" s="5">
        <v>1891.86</v>
      </c>
      <c r="E658" s="10" t="s">
        <v>101</v>
      </c>
      <c r="F658" s="33" t="s">
        <v>14</v>
      </c>
      <c r="G658" s="10"/>
      <c r="I658" s="34" t="s">
        <v>1675</v>
      </c>
    </row>
    <row r="659" spans="1:9" ht="86.25" hidden="1" customHeight="1" x14ac:dyDescent="0.2">
      <c r="A659" s="37">
        <v>1</v>
      </c>
      <c r="B659" s="18" t="s">
        <v>1681</v>
      </c>
      <c r="C659" s="35" t="s">
        <v>1683</v>
      </c>
      <c r="D659" s="43">
        <f>266284.94+13003</f>
        <v>279287.94</v>
      </c>
      <c r="E659" s="18" t="s">
        <v>1682</v>
      </c>
      <c r="F659" s="32" t="s">
        <v>60</v>
      </c>
      <c r="G659" s="18" t="s">
        <v>1684</v>
      </c>
      <c r="I659" s="16"/>
    </row>
    <row r="660" spans="1:9" ht="69" hidden="1" customHeight="1" x14ac:dyDescent="0.2">
      <c r="A660" s="37">
        <v>2</v>
      </c>
      <c r="B660" s="18" t="s">
        <v>1676</v>
      </c>
      <c r="C660" s="35" t="s">
        <v>1677</v>
      </c>
      <c r="D660" s="43">
        <f>31950+4800</f>
        <v>36750</v>
      </c>
      <c r="E660" s="18" t="s">
        <v>1680</v>
      </c>
      <c r="F660" s="32" t="s">
        <v>44</v>
      </c>
      <c r="G660" s="18" t="s">
        <v>1679</v>
      </c>
      <c r="I660" s="16"/>
    </row>
    <row r="661" spans="1:9" ht="69" hidden="1" customHeight="1" x14ac:dyDescent="0.2">
      <c r="A661" s="12">
        <v>1</v>
      </c>
      <c r="B661" s="4" t="s">
        <v>1687</v>
      </c>
      <c r="C661" s="7" t="s">
        <v>1697</v>
      </c>
      <c r="D661" s="9"/>
      <c r="E661" s="10" t="s">
        <v>101</v>
      </c>
      <c r="F661" s="33" t="s">
        <v>14</v>
      </c>
      <c r="G661" s="10"/>
      <c r="I661" s="28" t="str">
        <f t="shared" ref="I661:I674" si="10">C661&amp;" МЖД по адресу: г. Калуга,  "&amp;F661</f>
        <v xml:space="preserve"> Замена участка стояка системы ХВС в квартире №3 МЖД по адресу: г. Калуга,  ул. Баррикад, д. 155</v>
      </c>
    </row>
    <row r="662" spans="1:9" ht="69" hidden="1" customHeight="1" x14ac:dyDescent="0.2">
      <c r="A662" s="12">
        <v>2</v>
      </c>
      <c r="B662" s="4" t="s">
        <v>1688</v>
      </c>
      <c r="C662" s="7" t="s">
        <v>1698</v>
      </c>
      <c r="D662" s="9"/>
      <c r="E662" s="10" t="s">
        <v>101</v>
      </c>
      <c r="F662" s="58" t="s">
        <v>45</v>
      </c>
      <c r="G662" s="10"/>
      <c r="I662" s="28" t="str">
        <f t="shared" si="10"/>
        <v xml:space="preserve"> Замена участка стояка к п/сушителю системы ЦО в квартире №1 МЖД по адресу: г. Калуга,  ул. Болотникова, д. 10а</v>
      </c>
    </row>
    <row r="663" spans="1:9" ht="69" hidden="1" customHeight="1" x14ac:dyDescent="0.2">
      <c r="A663" s="12">
        <v>3</v>
      </c>
      <c r="B663" s="4" t="s">
        <v>1689</v>
      </c>
      <c r="C663" s="7" t="s">
        <v>1699</v>
      </c>
      <c r="D663" s="9"/>
      <c r="E663" s="10" t="s">
        <v>101</v>
      </c>
      <c r="F663" s="59" t="s">
        <v>19</v>
      </c>
      <c r="G663" s="10"/>
      <c r="I663" s="28" t="str">
        <f t="shared" si="10"/>
        <v xml:space="preserve"> Замена участка стояка к п/сушителю системы ЦО в квартире №83 МЖД по адресу: г. Калуга,  ул. Пролетарская, д. 159</v>
      </c>
    </row>
    <row r="664" spans="1:9" ht="69" hidden="1" customHeight="1" x14ac:dyDescent="0.2">
      <c r="A664" s="12">
        <v>4</v>
      </c>
      <c r="B664" s="4" t="s">
        <v>1690</v>
      </c>
      <c r="C664" s="7" t="s">
        <v>1700</v>
      </c>
      <c r="D664" s="9"/>
      <c r="E664" s="10" t="s">
        <v>101</v>
      </c>
      <c r="F664" s="33" t="s">
        <v>38</v>
      </c>
      <c r="G664" s="10"/>
      <c r="I664" s="28" t="str">
        <f t="shared" si="10"/>
        <v xml:space="preserve"> Замена участка трубопровода  на системе ХВС под полом в квартире №21 МЖД по адресу: г. Калуга,  ул. Болотникова, д. 10</v>
      </c>
    </row>
    <row r="665" spans="1:9" ht="69" hidden="1" customHeight="1" x14ac:dyDescent="0.2">
      <c r="A665" s="12">
        <v>5</v>
      </c>
      <c r="B665" s="4" t="s">
        <v>1691</v>
      </c>
      <c r="C665" s="7" t="s">
        <v>1701</v>
      </c>
      <c r="D665" s="9"/>
      <c r="E665" s="10" t="s">
        <v>101</v>
      </c>
      <c r="F665" s="58" t="s">
        <v>31</v>
      </c>
      <c r="G665" s="10"/>
      <c r="I665" s="28" t="str">
        <f t="shared" si="10"/>
        <v xml:space="preserve"> Замена участка трубопровода  системы ЦО в квартире №16 МЖД по адресу: г. Калуга,  ул. Болотникова, д. 22</v>
      </c>
    </row>
    <row r="666" spans="1:9" ht="69" hidden="1" customHeight="1" x14ac:dyDescent="0.2">
      <c r="A666" s="12">
        <v>6</v>
      </c>
      <c r="B666" s="4" t="s">
        <v>1691</v>
      </c>
      <c r="C666" s="7" t="s">
        <v>1702</v>
      </c>
      <c r="D666" s="9"/>
      <c r="E666" s="10" t="s">
        <v>101</v>
      </c>
      <c r="F666" s="58" t="s">
        <v>31</v>
      </c>
      <c r="G666" s="10"/>
      <c r="I666" s="28" t="str">
        <f t="shared" si="10"/>
        <v xml:space="preserve">  Замена участка трубопровода  системы ЦО в квартире №20 МЖД по адресу: г. Калуга,  ул. Болотникова, д. 22</v>
      </c>
    </row>
    <row r="667" spans="1:9" ht="69" hidden="1" customHeight="1" x14ac:dyDescent="0.2">
      <c r="A667" s="12">
        <v>7</v>
      </c>
      <c r="B667" s="4" t="s">
        <v>1692</v>
      </c>
      <c r="C667" s="7" t="s">
        <v>1703</v>
      </c>
      <c r="D667" s="9"/>
      <c r="E667" s="10" t="s">
        <v>101</v>
      </c>
      <c r="F667" s="58" t="s">
        <v>31</v>
      </c>
      <c r="G667" s="10"/>
      <c r="I667" s="28" t="str">
        <f t="shared" si="10"/>
        <v xml:space="preserve"> Замена участка стояка на системе ЦО в квартире №2 МЖД по адресу: г. Калуга,  ул. Болотникова, д. 22</v>
      </c>
    </row>
    <row r="668" spans="1:9" ht="69" hidden="1" customHeight="1" x14ac:dyDescent="0.2">
      <c r="A668" s="12">
        <v>8</v>
      </c>
      <c r="B668" s="4" t="s">
        <v>1692</v>
      </c>
      <c r="C668" s="7" t="s">
        <v>1704</v>
      </c>
      <c r="D668" s="9"/>
      <c r="E668" s="10" t="s">
        <v>101</v>
      </c>
      <c r="F668" s="59" t="s">
        <v>9</v>
      </c>
      <c r="G668" s="10"/>
      <c r="I668" s="28" t="str">
        <f t="shared" si="10"/>
        <v xml:space="preserve"> Замена вентеля на  стояке системы ЦО в подвале МЖД по адресу: г. Калуга,  ул. Суворова, д. 181</v>
      </c>
    </row>
    <row r="669" spans="1:9" ht="69" hidden="1" customHeight="1" x14ac:dyDescent="0.2">
      <c r="A669" s="12">
        <v>9</v>
      </c>
      <c r="B669" s="4" t="s">
        <v>1692</v>
      </c>
      <c r="C669" s="7" t="s">
        <v>1705</v>
      </c>
      <c r="D669" s="9"/>
      <c r="E669" s="10" t="s">
        <v>101</v>
      </c>
      <c r="F669" s="58" t="s">
        <v>43</v>
      </c>
      <c r="G669" s="10"/>
      <c r="I669" s="28" t="str">
        <f t="shared" si="10"/>
        <v xml:space="preserve"> Замена врезки системы ХВС и участка стояка  в квартире №15 МЖД по адресу: г. Калуга,  ул. Чехова, д. 13</v>
      </c>
    </row>
    <row r="670" spans="1:9" ht="69" hidden="1" customHeight="1" x14ac:dyDescent="0.2">
      <c r="A670" s="12">
        <v>10</v>
      </c>
      <c r="B670" s="4" t="s">
        <v>1693</v>
      </c>
      <c r="C670" s="7" t="s">
        <v>1706</v>
      </c>
      <c r="D670" s="9"/>
      <c r="E670" s="10" t="s">
        <v>101</v>
      </c>
      <c r="F670" s="58" t="s">
        <v>23</v>
      </c>
      <c r="G670" s="10"/>
      <c r="I670" s="28" t="str">
        <f t="shared" si="10"/>
        <v xml:space="preserve">  Замена участка стояка к полотенцесушителю системы ЦО между квартир №47, №51 МЖД по адресу: г. Калуга,  ул. Чехова, д. 11</v>
      </c>
    </row>
    <row r="671" spans="1:9" ht="97.5" hidden="1" customHeight="1" x14ac:dyDescent="0.2">
      <c r="A671" s="12">
        <v>11</v>
      </c>
      <c r="B671" s="4" t="s">
        <v>1694</v>
      </c>
      <c r="C671" s="7" t="s">
        <v>1707</v>
      </c>
      <c r="D671" s="9"/>
      <c r="E671" s="10" t="s">
        <v>101</v>
      </c>
      <c r="F671" s="59" t="s">
        <v>61</v>
      </c>
      <c r="G671" s="10"/>
      <c r="I671" s="28" t="str">
        <f t="shared" si="10"/>
        <v>Снос 1-го аварийного дерева и санитарная опиловка 1-го дерева произрастающих на прилегающей территории к жилому дому №22 по ул. Чижевского, с последующим вывозом и утилизацией  древесных отходов     МЖД по адресу: г. Калуга,  ул. Чижевского, д. 22</v>
      </c>
    </row>
    <row r="672" spans="1:9" ht="69" hidden="1" customHeight="1" x14ac:dyDescent="0.2">
      <c r="A672" s="12">
        <v>12</v>
      </c>
      <c r="B672" s="4" t="s">
        <v>1695</v>
      </c>
      <c r="C672" s="7" t="s">
        <v>1708</v>
      </c>
      <c r="D672" s="9"/>
      <c r="E672" s="10" t="s">
        <v>101</v>
      </c>
      <c r="F672" s="59" t="s">
        <v>27</v>
      </c>
      <c r="G672" s="10"/>
      <c r="I672" s="28" t="str">
        <f t="shared" si="10"/>
        <v>Замена участка стояка системы ЦО в подвале с применением сварочных работ МЖД по адресу: г. Калуга,  ул. М. Жукова, д. 13</v>
      </c>
    </row>
    <row r="673" spans="1:9" ht="69" hidden="1" customHeight="1" x14ac:dyDescent="0.2">
      <c r="A673" s="12">
        <v>13</v>
      </c>
      <c r="B673" s="4" t="s">
        <v>1695</v>
      </c>
      <c r="C673" s="7" t="s">
        <v>1709</v>
      </c>
      <c r="D673" s="9"/>
      <c r="E673" s="10" t="s">
        <v>101</v>
      </c>
      <c r="F673" s="59" t="s">
        <v>16</v>
      </c>
      <c r="G673" s="10"/>
      <c r="I673" s="28" t="str">
        <f t="shared" si="10"/>
        <v>Сварочные работы  на расширительном бочке системы ЦО на чердаке МЖД по адресу: г. Калуга,  ул. М. Жукова, д. 52</v>
      </c>
    </row>
    <row r="674" spans="1:9" ht="69" hidden="1" customHeight="1" x14ac:dyDescent="0.2">
      <c r="A674" s="12">
        <v>14</v>
      </c>
      <c r="B674" s="4" t="s">
        <v>1696</v>
      </c>
      <c r="C674" s="7" t="s">
        <v>1710</v>
      </c>
      <c r="D674" s="9"/>
      <c r="E674" s="10" t="s">
        <v>101</v>
      </c>
      <c r="F674" s="33" t="s">
        <v>22</v>
      </c>
      <c r="G674" s="10"/>
      <c r="I674" s="28" t="str">
        <f t="shared" si="10"/>
        <v xml:space="preserve">Установка врезки на системе ХВС в подвале  МЖД по адресу: г. Калуга,  ул. Константиновых, д. 9, к.1 </v>
      </c>
    </row>
    <row r="675" spans="1:9" ht="69" hidden="1" customHeight="1" x14ac:dyDescent="0.2">
      <c r="A675" s="12">
        <v>1</v>
      </c>
      <c r="B675" s="18" t="s">
        <v>1712</v>
      </c>
      <c r="C675" s="35" t="s">
        <v>1713</v>
      </c>
      <c r="D675" s="43">
        <v>2000</v>
      </c>
      <c r="E675" s="18" t="s">
        <v>899</v>
      </c>
      <c r="F675" s="32" t="s">
        <v>32</v>
      </c>
      <c r="G675" s="18" t="s">
        <v>1711</v>
      </c>
      <c r="I675" s="16"/>
    </row>
    <row r="676" spans="1:9" ht="69" hidden="1" customHeight="1" x14ac:dyDescent="0.2">
      <c r="A676" s="12">
        <v>2</v>
      </c>
      <c r="B676" s="18" t="s">
        <v>1712</v>
      </c>
      <c r="C676" s="35" t="s">
        <v>1714</v>
      </c>
      <c r="D676" s="43">
        <v>4000</v>
      </c>
      <c r="E676" s="18" t="s">
        <v>899</v>
      </c>
      <c r="F676" s="32" t="s">
        <v>32</v>
      </c>
      <c r="G676" s="18" t="s">
        <v>1711</v>
      </c>
      <c r="I676" s="16"/>
    </row>
    <row r="677" spans="1:9" ht="69" hidden="1" customHeight="1" x14ac:dyDescent="0.2">
      <c r="A677" s="12">
        <v>3</v>
      </c>
      <c r="B677" s="18" t="s">
        <v>1712</v>
      </c>
      <c r="C677" s="35" t="s">
        <v>1715</v>
      </c>
      <c r="D677" s="43">
        <v>2000</v>
      </c>
      <c r="E677" s="18" t="s">
        <v>899</v>
      </c>
      <c r="F677" s="32" t="s">
        <v>13</v>
      </c>
      <c r="G677" s="18" t="s">
        <v>1711</v>
      </c>
      <c r="I677" s="16"/>
    </row>
    <row r="678" spans="1:9" ht="69" hidden="1" customHeight="1" x14ac:dyDescent="0.2">
      <c r="A678" s="12"/>
      <c r="B678" s="10"/>
      <c r="C678" s="11"/>
      <c r="D678" s="9"/>
      <c r="E678" s="10"/>
      <c r="F678" s="30"/>
      <c r="G678" s="10"/>
      <c r="I678" s="16"/>
    </row>
    <row r="679" spans="1:9" ht="69" hidden="1" customHeight="1" x14ac:dyDescent="0.2">
      <c r="A679" s="12"/>
      <c r="B679" s="10"/>
      <c r="C679" s="11"/>
      <c r="D679" s="9"/>
      <c r="E679" s="10"/>
      <c r="F679" s="30"/>
      <c r="G679" s="10"/>
      <c r="I679" s="16"/>
    </row>
    <row r="680" spans="1:9" ht="69" hidden="1" customHeight="1" x14ac:dyDescent="0.2">
      <c r="A680" s="12"/>
      <c r="B680" s="10"/>
      <c r="C680" s="11"/>
      <c r="D680" s="9"/>
      <c r="E680" s="10"/>
      <c r="F680" s="30"/>
      <c r="G680" s="10"/>
      <c r="I680" s="16"/>
    </row>
    <row r="681" spans="1:9" ht="69" hidden="1" customHeight="1" x14ac:dyDescent="0.2">
      <c r="A681" s="12"/>
      <c r="B681" s="10"/>
      <c r="C681" s="11"/>
      <c r="D681" s="9"/>
      <c r="E681" s="10"/>
      <c r="F681" s="30"/>
      <c r="G681" s="10"/>
      <c r="I681" s="16"/>
    </row>
    <row r="682" spans="1:9" ht="38.25" hidden="1" customHeight="1" x14ac:dyDescent="0.2">
      <c r="A682" s="12"/>
      <c r="B682" s="10" t="s">
        <v>1685</v>
      </c>
      <c r="C682" s="29" t="s">
        <v>62</v>
      </c>
      <c r="D682" s="9"/>
      <c r="E682" s="10" t="s">
        <v>101</v>
      </c>
      <c r="F682" s="30"/>
      <c r="G682" s="10" t="s">
        <v>1686</v>
      </c>
      <c r="I682" s="28" t="str">
        <f t="shared" ref="I682" si="11">C682&amp;" МЖД по адресу: г. Калуга,  "&amp;F682</f>
        <v xml:space="preserve">  МЖД по адресу: г. Калуга,  </v>
      </c>
    </row>
    <row r="683" spans="1:9" ht="12.75" hidden="1" customHeight="1" x14ac:dyDescent="0.2">
      <c r="A683" s="12"/>
      <c r="B683" s="12"/>
      <c r="C683" s="6" t="s">
        <v>29</v>
      </c>
      <c r="D683" s="20">
        <f>SUM(D4:D682)</f>
        <v>9895025.8699999992</v>
      </c>
      <c r="E683" s="9"/>
      <c r="F683" s="30"/>
      <c r="G683" s="9"/>
    </row>
    <row r="684" spans="1:9" hidden="1" x14ac:dyDescent="0.2">
      <c r="F684" s="30"/>
    </row>
    <row r="685" spans="1:9" s="70" customFormat="1" x14ac:dyDescent="0.2">
      <c r="A685" s="19"/>
      <c r="B685" s="67"/>
      <c r="C685" s="68" t="s">
        <v>87</v>
      </c>
      <c r="D685" s="67" t="s">
        <v>88</v>
      </c>
      <c r="E685" s="67" t="s">
        <v>75</v>
      </c>
      <c r="F685" s="69" t="s">
        <v>89</v>
      </c>
      <c r="G685" s="67" t="s">
        <v>29</v>
      </c>
      <c r="I685" s="71"/>
    </row>
    <row r="686" spans="1:9" s="70" customFormat="1" x14ac:dyDescent="0.2">
      <c r="A686" s="19"/>
      <c r="B686" s="67"/>
      <c r="C686" s="68">
        <v>26</v>
      </c>
      <c r="D686" s="67">
        <v>19.2</v>
      </c>
      <c r="E686" s="67">
        <v>968.6</v>
      </c>
      <c r="F686" s="69">
        <v>18</v>
      </c>
      <c r="G686" s="67">
        <f>C686*(D686+E686)+F686</f>
        <v>25700.799999999999</v>
      </c>
      <c r="I686" s="71"/>
    </row>
    <row r="688" spans="1:9" x14ac:dyDescent="0.2">
      <c r="I688" s="81" t="s">
        <v>897</v>
      </c>
    </row>
    <row r="689" spans="2:6" x14ac:dyDescent="0.2">
      <c r="C689" s="2" t="s">
        <v>404</v>
      </c>
      <c r="D689" s="1">
        <v>747000</v>
      </c>
      <c r="E689" s="1">
        <f>D689/100</f>
        <v>7470</v>
      </c>
    </row>
    <row r="690" spans="2:6" x14ac:dyDescent="0.2">
      <c r="C690" s="2" t="s">
        <v>405</v>
      </c>
      <c r="D690" s="1">
        <f>17124*60</f>
        <v>1027440</v>
      </c>
      <c r="E690" s="62"/>
    </row>
    <row r="691" spans="2:6" x14ac:dyDescent="0.2">
      <c r="C691" s="2" t="s">
        <v>403</v>
      </c>
      <c r="D691" s="1">
        <f>D690-D689</f>
        <v>280440</v>
      </c>
      <c r="E691" s="3"/>
    </row>
    <row r="692" spans="2:6" x14ac:dyDescent="0.2">
      <c r="D692" s="1">
        <f>D691/E689</f>
        <v>37.5421686746988</v>
      </c>
      <c r="E692" s="3"/>
    </row>
    <row r="693" spans="2:6" x14ac:dyDescent="0.2">
      <c r="D693" s="1">
        <f>D692/5</f>
        <v>7.5084337349397599</v>
      </c>
      <c r="E693" s="3"/>
    </row>
    <row r="694" spans="2:6" x14ac:dyDescent="0.2">
      <c r="E694" s="3"/>
    </row>
    <row r="695" spans="2:6" x14ac:dyDescent="0.2">
      <c r="C695" s="2" t="s">
        <v>406</v>
      </c>
      <c r="D695" s="1">
        <f>E689*0.286</f>
        <v>2136.42</v>
      </c>
      <c r="E695" s="3"/>
    </row>
    <row r="696" spans="2:6" x14ac:dyDescent="0.2">
      <c r="D696" s="1">
        <f>D695*60</f>
        <v>128185.2</v>
      </c>
      <c r="E696" s="3"/>
    </row>
    <row r="697" spans="2:6" x14ac:dyDescent="0.2">
      <c r="D697" s="1">
        <f>D696/E689</f>
        <v>17.16</v>
      </c>
      <c r="E697" s="3"/>
    </row>
    <row r="698" spans="2:6" x14ac:dyDescent="0.2">
      <c r="C698" s="3"/>
    </row>
    <row r="699" spans="2:6" x14ac:dyDescent="0.2">
      <c r="C699" s="63" t="s">
        <v>8</v>
      </c>
    </row>
    <row r="700" spans="2:6" ht="25.5" x14ac:dyDescent="0.2">
      <c r="B700" s="1" t="s">
        <v>410</v>
      </c>
      <c r="C700" s="63" t="s">
        <v>430</v>
      </c>
    </row>
    <row r="701" spans="2:6" x14ac:dyDescent="0.2">
      <c r="B701" s="1" t="s">
        <v>411</v>
      </c>
      <c r="C701" s="28" t="s">
        <v>407</v>
      </c>
      <c r="D701" s="28">
        <v>14983.42</v>
      </c>
      <c r="F701" s="30"/>
    </row>
    <row r="702" spans="2:6" x14ac:dyDescent="0.2">
      <c r="C702" s="28" t="s">
        <v>408</v>
      </c>
      <c r="D702" s="28">
        <v>25100</v>
      </c>
    </row>
    <row r="703" spans="2:6" x14ac:dyDescent="0.2">
      <c r="C703" s="28" t="s">
        <v>409</v>
      </c>
      <c r="D703" s="28">
        <v>241925.46</v>
      </c>
    </row>
    <row r="704" spans="2:6" x14ac:dyDescent="0.2">
      <c r="C704" s="34" t="s">
        <v>412</v>
      </c>
      <c r="D704" s="34">
        <v>14860</v>
      </c>
    </row>
    <row r="705" spans="1:9" x14ac:dyDescent="0.2">
      <c r="C705" s="34" t="s">
        <v>413</v>
      </c>
      <c r="D705" s="34">
        <v>8718</v>
      </c>
    </row>
    <row r="706" spans="1:9" x14ac:dyDescent="0.2">
      <c r="C706" s="65" t="s">
        <v>29</v>
      </c>
      <c r="D706" s="64">
        <f>SUM(D701:D705)</f>
        <v>305586.88</v>
      </c>
    </row>
    <row r="709" spans="1:9" ht="38.25" x14ac:dyDescent="0.2">
      <c r="A709" s="12"/>
      <c r="B709" s="10" t="s">
        <v>728</v>
      </c>
      <c r="C709" s="29" t="s">
        <v>726</v>
      </c>
      <c r="D709" s="9">
        <v>1569981</v>
      </c>
      <c r="E709" s="10" t="s">
        <v>101</v>
      </c>
      <c r="F709" s="59" t="s">
        <v>4</v>
      </c>
      <c r="G709" s="10"/>
      <c r="I709" s="34" t="s">
        <v>727</v>
      </c>
    </row>
    <row r="710" spans="1:9" ht="38.25" x14ac:dyDescent="0.2">
      <c r="A710" s="12"/>
      <c r="B710" s="10" t="s">
        <v>729</v>
      </c>
      <c r="C710" s="29" t="s">
        <v>726</v>
      </c>
      <c r="D710" s="9">
        <v>1868440</v>
      </c>
      <c r="E710" s="10" t="s">
        <v>101</v>
      </c>
      <c r="F710" s="59" t="s">
        <v>4</v>
      </c>
      <c r="G710" s="10"/>
      <c r="I710" s="34" t="s">
        <v>727</v>
      </c>
    </row>
    <row r="711" spans="1:9" x14ac:dyDescent="0.2">
      <c r="C711" s="73" t="s">
        <v>71</v>
      </c>
      <c r="D711" s="1">
        <f>D710-D709</f>
        <v>298459</v>
      </c>
    </row>
    <row r="714" spans="1:9" ht="38.25" x14ac:dyDescent="0.2">
      <c r="A714" s="12"/>
      <c r="B714" s="10" t="s">
        <v>844</v>
      </c>
      <c r="C714" s="29" t="s">
        <v>845</v>
      </c>
      <c r="D714" s="9"/>
      <c r="E714" s="10" t="s">
        <v>101</v>
      </c>
      <c r="F714" s="33" t="s">
        <v>4</v>
      </c>
      <c r="G714" s="10"/>
      <c r="I714" s="34" t="s">
        <v>846</v>
      </c>
    </row>
    <row r="717" spans="1:9" ht="63.75" x14ac:dyDescent="0.2">
      <c r="A717" s="12"/>
      <c r="B717" s="18" t="s">
        <v>1039</v>
      </c>
      <c r="C717" s="35" t="s">
        <v>1040</v>
      </c>
      <c r="D717" s="49">
        <v>3130.91</v>
      </c>
      <c r="E717" s="18" t="s">
        <v>1038</v>
      </c>
      <c r="F717" s="32" t="s">
        <v>14</v>
      </c>
      <c r="G717" s="18" t="s">
        <v>1037</v>
      </c>
      <c r="I717" s="101" t="s">
        <v>1045</v>
      </c>
    </row>
    <row r="718" spans="1:9" ht="63.75" x14ac:dyDescent="0.2">
      <c r="A718" s="12"/>
      <c r="B718" s="18" t="s">
        <v>1039</v>
      </c>
      <c r="C718" s="35" t="s">
        <v>1041</v>
      </c>
      <c r="D718" s="43">
        <v>2859.28</v>
      </c>
      <c r="E718" s="18" t="s">
        <v>1038</v>
      </c>
      <c r="F718" s="32" t="s">
        <v>10</v>
      </c>
      <c r="G718" s="18" t="s">
        <v>1037</v>
      </c>
      <c r="I718" s="102"/>
    </row>
    <row r="721" spans="2:3" x14ac:dyDescent="0.2">
      <c r="C721" s="1">
        <v>47934</v>
      </c>
    </row>
    <row r="722" spans="2:3" x14ac:dyDescent="0.2">
      <c r="B722" s="1">
        <v>66859</v>
      </c>
      <c r="C722" s="103">
        <f>SUM(B722:B725)*1.2</f>
        <v>334158</v>
      </c>
    </row>
    <row r="723" spans="2:3" x14ac:dyDescent="0.2">
      <c r="B723" s="1">
        <v>58736</v>
      </c>
      <c r="C723" s="103"/>
    </row>
    <row r="724" spans="2:3" x14ac:dyDescent="0.2">
      <c r="B724" s="1">
        <v>114802</v>
      </c>
      <c r="C724" s="103"/>
    </row>
    <row r="725" spans="2:3" x14ac:dyDescent="0.2">
      <c r="B725" s="1">
        <v>38068</v>
      </c>
      <c r="C725" s="104"/>
    </row>
    <row r="726" spans="2:3" x14ac:dyDescent="0.2">
      <c r="C726" s="1">
        <f>C721+C722</f>
        <v>382092</v>
      </c>
    </row>
    <row r="728" spans="2:3" x14ac:dyDescent="0.2">
      <c r="B728" s="1">
        <v>40</v>
      </c>
    </row>
    <row r="729" spans="2:3" x14ac:dyDescent="0.2">
      <c r="B729" s="1">
        <v>40</v>
      </c>
    </row>
    <row r="730" spans="2:3" x14ac:dyDescent="0.2">
      <c r="B730" s="1">
        <v>30</v>
      </c>
    </row>
    <row r="731" spans="2:3" x14ac:dyDescent="0.2">
      <c r="B731" s="1">
        <v>40</v>
      </c>
    </row>
    <row r="732" spans="2:3" x14ac:dyDescent="0.2">
      <c r="B732" s="1">
        <v>20</v>
      </c>
    </row>
    <row r="733" spans="2:3" x14ac:dyDescent="0.2">
      <c r="B733" s="1">
        <v>30</v>
      </c>
    </row>
    <row r="734" spans="2:3" x14ac:dyDescent="0.2">
      <c r="B734" s="1">
        <v>120</v>
      </c>
    </row>
    <row r="735" spans="2:3" x14ac:dyDescent="0.2">
      <c r="B735" s="48">
        <v>40</v>
      </c>
    </row>
    <row r="736" spans="2:3" x14ac:dyDescent="0.2">
      <c r="B736" s="1">
        <f>SUM(B728:B735)</f>
        <v>360</v>
      </c>
    </row>
    <row r="737" spans="2:9" x14ac:dyDescent="0.2">
      <c r="B737" s="1">
        <f>B736/60</f>
        <v>6</v>
      </c>
    </row>
    <row r="739" spans="2:9" x14ac:dyDescent="0.2">
      <c r="B739" s="57"/>
      <c r="C739" s="82" t="s">
        <v>1103</v>
      </c>
      <c r="D739" s="2" t="s">
        <v>1104</v>
      </c>
      <c r="E739" s="2" t="s">
        <v>1105</v>
      </c>
      <c r="F739" s="2" t="s">
        <v>1106</v>
      </c>
    </row>
    <row r="740" spans="2:9" x14ac:dyDescent="0.2">
      <c r="C740" s="2" t="s">
        <v>1107</v>
      </c>
      <c r="E740" s="1">
        <f>0.15+0.89</f>
        <v>1.04</v>
      </c>
      <c r="F740" s="1">
        <v>1.04</v>
      </c>
    </row>
    <row r="741" spans="2:9" x14ac:dyDescent="0.2">
      <c r="C741" s="2" t="s">
        <v>1108</v>
      </c>
      <c r="F741" s="1">
        <f>2*1.49</f>
        <v>2.98</v>
      </c>
    </row>
    <row r="742" spans="2:9" x14ac:dyDescent="0.2">
      <c r="C742" s="2" t="s">
        <v>1109</v>
      </c>
      <c r="F742" s="1">
        <v>1.49</v>
      </c>
    </row>
    <row r="743" spans="2:9" x14ac:dyDescent="0.2">
      <c r="C743" s="2" t="s">
        <v>1110</v>
      </c>
      <c r="D743" s="1">
        <v>0.45</v>
      </c>
      <c r="E743" s="1">
        <v>0.89</v>
      </c>
      <c r="F743" s="48">
        <f>D743+E743</f>
        <v>1.34</v>
      </c>
    </row>
    <row r="744" spans="2:9" x14ac:dyDescent="0.2">
      <c r="F744" s="1">
        <f>SUBTOTAL(9,F740:F743)</f>
        <v>6.85</v>
      </c>
      <c r="G744" s="1" t="s">
        <v>1114</v>
      </c>
    </row>
    <row r="746" spans="2:9" x14ac:dyDescent="0.2">
      <c r="C746" s="1" t="s">
        <v>1111</v>
      </c>
      <c r="D746" s="1">
        <v>0.45</v>
      </c>
      <c r="E746" s="1">
        <v>0.89</v>
      </c>
      <c r="F746" s="1">
        <f>D746+E746</f>
        <v>1.34</v>
      </c>
    </row>
    <row r="747" spans="2:9" x14ac:dyDescent="0.2">
      <c r="C747" s="1" t="s">
        <v>1112</v>
      </c>
      <c r="D747" s="1">
        <v>1.59</v>
      </c>
      <c r="E747" s="1">
        <v>2.63</v>
      </c>
      <c r="F747" s="1">
        <f>D747+E747</f>
        <v>4.22</v>
      </c>
    </row>
    <row r="748" spans="2:9" x14ac:dyDescent="0.2">
      <c r="C748" s="1" t="s">
        <v>1113</v>
      </c>
      <c r="F748" s="48">
        <v>1.49</v>
      </c>
    </row>
    <row r="749" spans="2:9" x14ac:dyDescent="0.2">
      <c r="F749" s="1">
        <f>SUBTOTAL(9,F746:F748)</f>
        <v>7.05</v>
      </c>
      <c r="G749" s="1" t="s">
        <v>1114</v>
      </c>
    </row>
    <row r="751" spans="2:9" x14ac:dyDescent="0.2">
      <c r="C751" s="1" t="s">
        <v>1115</v>
      </c>
      <c r="F751" s="1">
        <v>4.6900000000000004</v>
      </c>
      <c r="G751" s="94" t="s">
        <v>1114</v>
      </c>
      <c r="H751" s="94"/>
      <c r="I751" s="94"/>
    </row>
    <row r="752" spans="2:9" x14ac:dyDescent="0.2">
      <c r="C752" s="2" t="s">
        <v>1117</v>
      </c>
      <c r="F752" s="1">
        <v>2.63</v>
      </c>
      <c r="G752" s="94"/>
      <c r="H752" s="94"/>
      <c r="I752" s="94"/>
    </row>
    <row r="753" spans="2:7" x14ac:dyDescent="0.2">
      <c r="C753" s="1" t="s">
        <v>1116</v>
      </c>
      <c r="D753" s="1">
        <v>3.65</v>
      </c>
      <c r="E753" s="1">
        <f>5.29-2.94</f>
        <v>2.35</v>
      </c>
      <c r="F753" s="1">
        <f>D753+E753</f>
        <v>6</v>
      </c>
      <c r="G753" s="1" t="s">
        <v>1114</v>
      </c>
    </row>
    <row r="756" spans="2:7" x14ac:dyDescent="0.2">
      <c r="B756" s="1" t="s">
        <v>1306</v>
      </c>
      <c r="C756" s="1">
        <v>5000</v>
      </c>
    </row>
    <row r="757" spans="2:7" x14ac:dyDescent="0.2">
      <c r="B757" s="1" t="s">
        <v>1307</v>
      </c>
      <c r="C757" s="1">
        <v>26400</v>
      </c>
    </row>
    <row r="758" spans="2:7" x14ac:dyDescent="0.2">
      <c r="C758" s="1">
        <v>4930</v>
      </c>
    </row>
    <row r="759" spans="2:7" x14ac:dyDescent="0.2">
      <c r="C759" s="48">
        <v>4862</v>
      </c>
    </row>
    <row r="760" spans="2:7" x14ac:dyDescent="0.2">
      <c r="C760" s="1">
        <f>SUM(C756:C759)</f>
        <v>41192</v>
      </c>
    </row>
    <row r="762" spans="2:7" x14ac:dyDescent="0.2">
      <c r="B762" s="1" t="s">
        <v>1380</v>
      </c>
      <c r="C762" s="1">
        <v>2340</v>
      </c>
    </row>
    <row r="763" spans="2:7" x14ac:dyDescent="0.2">
      <c r="B763" s="1" t="s">
        <v>1381</v>
      </c>
      <c r="C763" s="1">
        <v>738</v>
      </c>
    </row>
    <row r="764" spans="2:7" x14ac:dyDescent="0.2">
      <c r="C764" s="1">
        <v>217</v>
      </c>
    </row>
    <row r="765" spans="2:7" x14ac:dyDescent="0.2">
      <c r="C765" s="1">
        <v>347</v>
      </c>
    </row>
    <row r="766" spans="2:7" x14ac:dyDescent="0.2">
      <c r="C766" s="1">
        <v>648</v>
      </c>
    </row>
    <row r="767" spans="2:7" x14ac:dyDescent="0.2">
      <c r="C767" s="48">
        <v>900</v>
      </c>
    </row>
    <row r="768" spans="2:7" x14ac:dyDescent="0.2">
      <c r="C768" s="1">
        <f>SUM(C762:C767)</f>
        <v>5190</v>
      </c>
    </row>
    <row r="770" spans="1:3" x14ac:dyDescent="0.2">
      <c r="A770" s="47"/>
      <c r="B770" s="85" t="s">
        <v>1477</v>
      </c>
      <c r="C770" s="47"/>
    </row>
    <row r="771" spans="1:3" x14ac:dyDescent="0.2">
      <c r="A771" s="47"/>
      <c r="B771" s="47" t="s">
        <v>1478</v>
      </c>
      <c r="C771" s="47"/>
    </row>
  </sheetData>
  <autoFilter ref="A3:G684">
    <filterColumn colId="4">
      <filters>
        <filter val="ИП Сучилин В. А."/>
      </filters>
    </filterColumn>
  </autoFilter>
  <mergeCells count="6">
    <mergeCell ref="G751:I752"/>
    <mergeCell ref="A443:A444"/>
    <mergeCell ref="I443:L444"/>
    <mergeCell ref="I621:I623"/>
    <mergeCell ref="I717:I718"/>
    <mergeCell ref="C722:C725"/>
  </mergeCells>
  <hyperlinks>
    <hyperlink ref="B770" r:id="rId1"/>
  </hyperlinks>
  <pageMargins left="0.47244094488188981" right="0.47244094488188981" top="0.35433070866141736" bottom="0.35433070866141736" header="0.31496062992125984" footer="0.31496062992125984"/>
  <pageSetup paperSize="9" orientation="landscape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zoomScaleNormal="100" workbookViewId="0"/>
  </sheetViews>
  <sheetFormatPr defaultRowHeight="12.75" x14ac:dyDescent="0.2"/>
  <cols>
    <col min="1" max="1" width="5.7109375" style="1" customWidth="1"/>
    <col min="2" max="2" width="18.140625" style="1" customWidth="1"/>
    <col min="3" max="3" width="38.5703125" style="1" customWidth="1"/>
    <col min="4" max="4" width="13.7109375" style="1" customWidth="1"/>
    <col min="5" max="5" width="16.140625" style="1" customWidth="1"/>
    <col min="6" max="6" width="27.140625" style="1" customWidth="1"/>
    <col min="7" max="7" width="18.140625" style="1" customWidth="1"/>
    <col min="8" max="16384" width="9.140625" style="1"/>
  </cols>
  <sheetData>
    <row r="1" spans="1:7" ht="15" x14ac:dyDescent="0.25">
      <c r="C1" s="105" t="s">
        <v>1765</v>
      </c>
      <c r="D1" s="105"/>
      <c r="E1" s="105"/>
      <c r="F1" s="105"/>
    </row>
    <row r="2" spans="1:7" ht="27.75" customHeight="1" x14ac:dyDescent="0.2">
      <c r="A2" s="106" t="s">
        <v>1764</v>
      </c>
      <c r="B2" s="106"/>
      <c r="C2" s="106"/>
      <c r="D2" s="106"/>
      <c r="E2" s="106"/>
      <c r="F2" s="106"/>
      <c r="G2" s="106"/>
    </row>
    <row r="4" spans="1:7" ht="63.75" x14ac:dyDescent="0.2">
      <c r="A4" s="13" t="s">
        <v>2</v>
      </c>
      <c r="B4" s="13" t="s">
        <v>47</v>
      </c>
      <c r="C4" s="14" t="s">
        <v>3</v>
      </c>
      <c r="D4" s="14" t="s">
        <v>11</v>
      </c>
      <c r="E4" s="13" t="s">
        <v>46</v>
      </c>
      <c r="F4" s="21" t="s">
        <v>0</v>
      </c>
      <c r="G4" s="23"/>
    </row>
    <row r="5" spans="1:7" ht="53.25" customHeight="1" x14ac:dyDescent="0.2">
      <c r="A5" s="12">
        <v>1</v>
      </c>
      <c r="B5" s="10" t="s">
        <v>1730</v>
      </c>
      <c r="C5" s="8" t="s">
        <v>1746</v>
      </c>
      <c r="D5" s="9">
        <v>1915.05</v>
      </c>
      <c r="E5" s="10" t="s">
        <v>101</v>
      </c>
      <c r="F5" s="30" t="s">
        <v>20</v>
      </c>
      <c r="G5" s="26"/>
    </row>
    <row r="6" spans="1:7" ht="42" customHeight="1" x14ac:dyDescent="0.2">
      <c r="A6" s="12">
        <v>2</v>
      </c>
      <c r="B6" s="10" t="s">
        <v>1731</v>
      </c>
      <c r="C6" s="8" t="s">
        <v>1747</v>
      </c>
      <c r="D6" s="9">
        <v>9309.74</v>
      </c>
      <c r="E6" s="10" t="s">
        <v>101</v>
      </c>
      <c r="F6" s="30" t="s">
        <v>58</v>
      </c>
      <c r="G6" s="24"/>
    </row>
    <row r="7" spans="1:7" ht="42" customHeight="1" x14ac:dyDescent="0.2">
      <c r="A7" s="12">
        <v>3</v>
      </c>
      <c r="B7" s="10" t="s">
        <v>1732</v>
      </c>
      <c r="C7" s="8" t="s">
        <v>1748</v>
      </c>
      <c r="D7" s="9">
        <v>6490.07</v>
      </c>
      <c r="E7" s="10" t="s">
        <v>101</v>
      </c>
      <c r="F7" s="30" t="s">
        <v>23</v>
      </c>
      <c r="G7" s="24"/>
    </row>
    <row r="8" spans="1:7" ht="67.5" customHeight="1" x14ac:dyDescent="0.2">
      <c r="A8" s="12">
        <v>4</v>
      </c>
      <c r="B8" s="10" t="s">
        <v>1732</v>
      </c>
      <c r="C8" s="8" t="s">
        <v>1749</v>
      </c>
      <c r="D8" s="9">
        <v>16512.68</v>
      </c>
      <c r="E8" s="10" t="s">
        <v>101</v>
      </c>
      <c r="F8" s="30" t="s">
        <v>19</v>
      </c>
      <c r="G8" s="24"/>
    </row>
    <row r="9" spans="1:7" ht="42" customHeight="1" x14ac:dyDescent="0.2">
      <c r="A9" s="12">
        <v>5</v>
      </c>
      <c r="B9" s="10" t="s">
        <v>1733</v>
      </c>
      <c r="C9" s="8" t="s">
        <v>1750</v>
      </c>
      <c r="D9" s="9">
        <v>14347.59</v>
      </c>
      <c r="E9" s="10" t="s">
        <v>101</v>
      </c>
      <c r="F9" s="30" t="s">
        <v>22</v>
      </c>
      <c r="G9" s="24"/>
    </row>
    <row r="10" spans="1:7" ht="42" customHeight="1" x14ac:dyDescent="0.2">
      <c r="A10" s="12">
        <v>6</v>
      </c>
      <c r="B10" s="10" t="s">
        <v>1734</v>
      </c>
      <c r="C10" s="8" t="s">
        <v>1751</v>
      </c>
      <c r="D10" s="9">
        <v>43863.69</v>
      </c>
      <c r="E10" s="10" t="s">
        <v>101</v>
      </c>
      <c r="F10" s="30" t="s">
        <v>58</v>
      </c>
      <c r="G10" s="24"/>
    </row>
    <row r="11" spans="1:7" ht="42" customHeight="1" x14ac:dyDescent="0.2">
      <c r="A11" s="12">
        <v>7</v>
      </c>
      <c r="B11" s="10" t="s">
        <v>1735</v>
      </c>
      <c r="C11" s="8" t="s">
        <v>1753</v>
      </c>
      <c r="D11" s="9">
        <v>12236.22</v>
      </c>
      <c r="E11" s="10" t="s">
        <v>101</v>
      </c>
      <c r="F11" s="30" t="s">
        <v>38</v>
      </c>
      <c r="G11" s="24"/>
    </row>
    <row r="12" spans="1:7" ht="42" customHeight="1" x14ac:dyDescent="0.2">
      <c r="A12" s="12">
        <v>8</v>
      </c>
      <c r="B12" s="10" t="s">
        <v>1736</v>
      </c>
      <c r="C12" s="8" t="s">
        <v>1752</v>
      </c>
      <c r="D12" s="9">
        <v>7215.91</v>
      </c>
      <c r="E12" s="10" t="s">
        <v>101</v>
      </c>
      <c r="F12" s="30" t="s">
        <v>24</v>
      </c>
      <c r="G12" s="24"/>
    </row>
    <row r="13" spans="1:7" ht="42" customHeight="1" x14ac:dyDescent="0.2">
      <c r="A13" s="12">
        <v>9</v>
      </c>
      <c r="B13" s="10" t="s">
        <v>1736</v>
      </c>
      <c r="C13" s="8" t="s">
        <v>1754</v>
      </c>
      <c r="D13" s="9">
        <v>7215.91</v>
      </c>
      <c r="E13" s="10" t="s">
        <v>101</v>
      </c>
      <c r="F13" s="30" t="s">
        <v>59</v>
      </c>
      <c r="G13" s="24"/>
    </row>
    <row r="14" spans="1:7" ht="60.75" customHeight="1" x14ac:dyDescent="0.2">
      <c r="A14" s="12">
        <v>10</v>
      </c>
      <c r="B14" s="10" t="s">
        <v>1737</v>
      </c>
      <c r="C14" s="8" t="s">
        <v>1755</v>
      </c>
      <c r="D14" s="9">
        <v>55336.66</v>
      </c>
      <c r="E14" s="10" t="s">
        <v>101</v>
      </c>
      <c r="F14" s="30" t="s">
        <v>16</v>
      </c>
      <c r="G14" s="24"/>
    </row>
    <row r="15" spans="1:7" ht="42" customHeight="1" x14ac:dyDescent="0.2">
      <c r="A15" s="12">
        <v>11</v>
      </c>
      <c r="B15" s="10" t="s">
        <v>1738</v>
      </c>
      <c r="C15" s="8" t="s">
        <v>1756</v>
      </c>
      <c r="D15" s="9">
        <v>997.45</v>
      </c>
      <c r="E15" s="10" t="s">
        <v>101</v>
      </c>
      <c r="F15" s="30" t="s">
        <v>23</v>
      </c>
      <c r="G15" s="24"/>
    </row>
    <row r="16" spans="1:7" ht="71.25" customHeight="1" x14ac:dyDescent="0.2">
      <c r="A16" s="12">
        <v>12</v>
      </c>
      <c r="B16" s="10" t="s">
        <v>1739</v>
      </c>
      <c r="C16" s="8" t="s">
        <v>1767</v>
      </c>
      <c r="D16" s="9">
        <v>20065.05</v>
      </c>
      <c r="E16" s="10" t="s">
        <v>101</v>
      </c>
      <c r="F16" s="30" t="s">
        <v>44</v>
      </c>
      <c r="G16" s="24"/>
    </row>
    <row r="17" spans="1:7" ht="42" customHeight="1" x14ac:dyDescent="0.2">
      <c r="A17" s="12">
        <v>13</v>
      </c>
      <c r="B17" s="10" t="s">
        <v>1740</v>
      </c>
      <c r="C17" s="8" t="s">
        <v>1757</v>
      </c>
      <c r="D17" s="9">
        <v>21931.59</v>
      </c>
      <c r="E17" s="10" t="s">
        <v>101</v>
      </c>
      <c r="F17" s="30" t="s">
        <v>27</v>
      </c>
      <c r="G17" s="24"/>
    </row>
    <row r="18" spans="1:7" ht="72.75" customHeight="1" x14ac:dyDescent="0.2">
      <c r="A18" s="12">
        <v>14</v>
      </c>
      <c r="B18" s="10" t="s">
        <v>1741</v>
      </c>
      <c r="C18" s="8" t="s">
        <v>1758</v>
      </c>
      <c r="D18" s="9">
        <v>3371.83</v>
      </c>
      <c r="E18" s="10" t="s">
        <v>101</v>
      </c>
      <c r="F18" s="30" t="s">
        <v>54</v>
      </c>
      <c r="G18" s="24"/>
    </row>
    <row r="19" spans="1:7" ht="42" customHeight="1" x14ac:dyDescent="0.2">
      <c r="A19" s="12">
        <v>15</v>
      </c>
      <c r="B19" s="10" t="s">
        <v>1742</v>
      </c>
      <c r="C19" s="11" t="s">
        <v>1759</v>
      </c>
      <c r="D19" s="9">
        <v>22000</v>
      </c>
      <c r="E19" s="10" t="s">
        <v>766</v>
      </c>
      <c r="F19" s="30" t="s">
        <v>28</v>
      </c>
      <c r="G19" s="24"/>
    </row>
    <row r="20" spans="1:7" ht="42" customHeight="1" x14ac:dyDescent="0.2">
      <c r="A20" s="12">
        <v>16</v>
      </c>
      <c r="B20" s="10" t="s">
        <v>1742</v>
      </c>
      <c r="C20" s="8" t="s">
        <v>1760</v>
      </c>
      <c r="D20" s="9">
        <v>2304.63</v>
      </c>
      <c r="E20" s="10" t="s">
        <v>101</v>
      </c>
      <c r="F20" s="30" t="s">
        <v>57</v>
      </c>
      <c r="G20" s="24"/>
    </row>
    <row r="21" spans="1:7" ht="42" customHeight="1" x14ac:dyDescent="0.2">
      <c r="A21" s="12">
        <v>17</v>
      </c>
      <c r="B21" s="10" t="s">
        <v>1743</v>
      </c>
      <c r="C21" s="8" t="s">
        <v>1761</v>
      </c>
      <c r="D21" s="9">
        <v>3043.26</v>
      </c>
      <c r="E21" s="10" t="s">
        <v>101</v>
      </c>
      <c r="F21" s="30" t="s">
        <v>35</v>
      </c>
      <c r="G21" s="24"/>
    </row>
    <row r="22" spans="1:7" ht="42" customHeight="1" x14ac:dyDescent="0.2">
      <c r="A22" s="12">
        <v>18</v>
      </c>
      <c r="B22" s="10" t="s">
        <v>1744</v>
      </c>
      <c r="C22" s="8" t="s">
        <v>1762</v>
      </c>
      <c r="D22" s="9">
        <v>42549.120000000003</v>
      </c>
      <c r="E22" s="10" t="s">
        <v>101</v>
      </c>
      <c r="F22" s="30" t="s">
        <v>57</v>
      </c>
      <c r="G22" s="24"/>
    </row>
    <row r="23" spans="1:7" ht="42" customHeight="1" x14ac:dyDescent="0.2">
      <c r="A23" s="12">
        <v>19</v>
      </c>
      <c r="B23" s="10" t="s">
        <v>1744</v>
      </c>
      <c r="C23" s="8" t="s">
        <v>1763</v>
      </c>
      <c r="D23" s="9">
        <v>929.12</v>
      </c>
      <c r="E23" s="10" t="s">
        <v>101</v>
      </c>
      <c r="F23" s="30" t="s">
        <v>15</v>
      </c>
      <c r="G23" s="24"/>
    </row>
    <row r="24" spans="1:7" ht="42" customHeight="1" x14ac:dyDescent="0.2">
      <c r="A24" s="12">
        <v>20</v>
      </c>
      <c r="B24" s="10" t="s">
        <v>1745</v>
      </c>
      <c r="C24" s="8" t="s">
        <v>1548</v>
      </c>
      <c r="D24" s="9">
        <v>5077.3</v>
      </c>
      <c r="E24" s="10" t="s">
        <v>101</v>
      </c>
      <c r="F24" s="30" t="s">
        <v>16</v>
      </c>
      <c r="G24" s="24"/>
    </row>
    <row r="25" spans="1:7" x14ac:dyDescent="0.2">
      <c r="A25" s="12"/>
      <c r="B25" s="12"/>
      <c r="C25" s="11" t="s">
        <v>29</v>
      </c>
      <c r="D25" s="91">
        <f>SUM(D5:D24)</f>
        <v>296712.87</v>
      </c>
      <c r="E25" s="9"/>
      <c r="F25" s="22"/>
      <c r="G25" s="25"/>
    </row>
    <row r="27" spans="1:7" ht="15.75" customHeight="1" x14ac:dyDescent="0.2">
      <c r="C27" s="2" t="s">
        <v>100</v>
      </c>
    </row>
    <row r="29" spans="1:7" ht="33.75" customHeight="1" x14ac:dyDescent="0.2">
      <c r="A29" s="107" t="s">
        <v>1766</v>
      </c>
      <c r="B29" s="107"/>
      <c r="C29" s="107"/>
      <c r="D29" s="107"/>
      <c r="E29" s="107"/>
      <c r="F29" s="107"/>
      <c r="G29" s="107"/>
    </row>
    <row r="31" spans="1:7" ht="63.75" x14ac:dyDescent="0.2">
      <c r="A31" s="13" t="s">
        <v>2</v>
      </c>
      <c r="B31" s="13" t="s">
        <v>47</v>
      </c>
      <c r="C31" s="14" t="s">
        <v>3</v>
      </c>
      <c r="D31" s="14" t="s">
        <v>11</v>
      </c>
      <c r="E31" s="13" t="s">
        <v>46</v>
      </c>
      <c r="F31" s="15" t="s">
        <v>0</v>
      </c>
      <c r="G31" s="13" t="s">
        <v>1</v>
      </c>
    </row>
    <row r="32" spans="1:7" ht="51.95" customHeight="1" x14ac:dyDescent="0.2">
      <c r="A32" s="12">
        <v>1</v>
      </c>
      <c r="B32" s="10" t="s">
        <v>1718</v>
      </c>
      <c r="C32" s="11" t="s">
        <v>1719</v>
      </c>
      <c r="D32" s="9">
        <v>12260</v>
      </c>
      <c r="E32" s="10" t="s">
        <v>66</v>
      </c>
      <c r="F32" s="30" t="s">
        <v>5</v>
      </c>
      <c r="G32" s="10" t="s">
        <v>1717</v>
      </c>
    </row>
    <row r="33" spans="1:7" ht="51.95" customHeight="1" x14ac:dyDescent="0.2">
      <c r="A33" s="12">
        <v>2</v>
      </c>
      <c r="B33" s="10" t="s">
        <v>1722</v>
      </c>
      <c r="C33" s="11" t="s">
        <v>1719</v>
      </c>
      <c r="D33" s="9">
        <v>12260</v>
      </c>
      <c r="E33" s="10" t="s">
        <v>66</v>
      </c>
      <c r="F33" s="30" t="s">
        <v>59</v>
      </c>
      <c r="G33" s="10" t="s">
        <v>1717</v>
      </c>
    </row>
    <row r="34" spans="1:7" ht="51.95" customHeight="1" x14ac:dyDescent="0.2">
      <c r="A34" s="12">
        <v>3</v>
      </c>
      <c r="B34" s="10" t="s">
        <v>1718</v>
      </c>
      <c r="C34" s="11" t="s">
        <v>1719</v>
      </c>
      <c r="D34" s="9">
        <v>12260</v>
      </c>
      <c r="E34" s="10" t="s">
        <v>66</v>
      </c>
      <c r="F34" s="30" t="s">
        <v>32</v>
      </c>
      <c r="G34" s="10" t="s">
        <v>1717</v>
      </c>
    </row>
    <row r="35" spans="1:7" ht="51.95" customHeight="1" x14ac:dyDescent="0.2">
      <c r="A35" s="12">
        <v>4</v>
      </c>
      <c r="B35" s="10" t="s">
        <v>1722</v>
      </c>
      <c r="C35" s="11" t="s">
        <v>1720</v>
      </c>
      <c r="D35" s="9">
        <v>12260</v>
      </c>
      <c r="E35" s="10" t="s">
        <v>66</v>
      </c>
      <c r="F35" s="30" t="s">
        <v>34</v>
      </c>
      <c r="G35" s="10" t="s">
        <v>1717</v>
      </c>
    </row>
    <row r="36" spans="1:7" ht="51.95" customHeight="1" x14ac:dyDescent="0.2">
      <c r="A36" s="12">
        <v>5</v>
      </c>
      <c r="B36" s="10" t="s">
        <v>1718</v>
      </c>
      <c r="C36" s="11" t="s">
        <v>1721</v>
      </c>
      <c r="D36" s="9">
        <v>16940</v>
      </c>
      <c r="E36" s="10" t="s">
        <v>66</v>
      </c>
      <c r="F36" s="30" t="s">
        <v>36</v>
      </c>
      <c r="G36" s="10" t="s">
        <v>1717</v>
      </c>
    </row>
    <row r="37" spans="1:7" ht="51" x14ac:dyDescent="0.2">
      <c r="A37" s="12">
        <v>6</v>
      </c>
      <c r="B37" s="10" t="s">
        <v>1725</v>
      </c>
      <c r="C37" s="11" t="s">
        <v>1724</v>
      </c>
      <c r="D37" s="9">
        <v>4000</v>
      </c>
      <c r="E37" s="10" t="s">
        <v>899</v>
      </c>
      <c r="F37" s="30" t="s">
        <v>60</v>
      </c>
      <c r="G37" s="10" t="s">
        <v>1723</v>
      </c>
    </row>
    <row r="38" spans="1:7" ht="51" x14ac:dyDescent="0.2">
      <c r="A38" s="12">
        <v>7</v>
      </c>
      <c r="B38" s="10" t="s">
        <v>1725</v>
      </c>
      <c r="C38" s="11" t="s">
        <v>1084</v>
      </c>
      <c r="D38" s="9">
        <v>2000</v>
      </c>
      <c r="E38" s="10" t="s">
        <v>899</v>
      </c>
      <c r="F38" s="30" t="s">
        <v>43</v>
      </c>
      <c r="G38" s="10" t="s">
        <v>1723</v>
      </c>
    </row>
    <row r="39" spans="1:7" ht="51" x14ac:dyDescent="0.2">
      <c r="A39" s="12">
        <v>8</v>
      </c>
      <c r="B39" s="10" t="s">
        <v>1725</v>
      </c>
      <c r="C39" s="11" t="s">
        <v>1443</v>
      </c>
      <c r="D39" s="9">
        <v>2000</v>
      </c>
      <c r="E39" s="10" t="s">
        <v>899</v>
      </c>
      <c r="F39" s="30" t="s">
        <v>43</v>
      </c>
      <c r="G39" s="10" t="s">
        <v>1723</v>
      </c>
    </row>
    <row r="40" spans="1:7" ht="51" x14ac:dyDescent="0.2">
      <c r="A40" s="12">
        <v>9</v>
      </c>
      <c r="B40" s="10" t="s">
        <v>1725</v>
      </c>
      <c r="C40" s="11" t="s">
        <v>1083</v>
      </c>
      <c r="D40" s="9">
        <v>4000</v>
      </c>
      <c r="E40" s="10" t="s">
        <v>899</v>
      </c>
      <c r="F40" s="30" t="s">
        <v>14</v>
      </c>
      <c r="G40" s="10" t="s">
        <v>1723</v>
      </c>
    </row>
    <row r="41" spans="1:7" ht="83.25" customHeight="1" x14ac:dyDescent="0.2">
      <c r="A41" s="12">
        <v>10</v>
      </c>
      <c r="B41" s="10" t="s">
        <v>1728</v>
      </c>
      <c r="C41" s="11" t="s">
        <v>1729</v>
      </c>
      <c r="D41" s="9">
        <v>14894</v>
      </c>
      <c r="E41" s="10" t="s">
        <v>1726</v>
      </c>
      <c r="F41" s="30" t="s">
        <v>16</v>
      </c>
      <c r="G41" s="10" t="s">
        <v>1727</v>
      </c>
    </row>
    <row r="42" spans="1:7" x14ac:dyDescent="0.2">
      <c r="A42" s="12"/>
      <c r="B42" s="12"/>
      <c r="C42" s="11" t="s">
        <v>29</v>
      </c>
      <c r="D42" s="17">
        <f>SUM(D32:D41)</f>
        <v>92874</v>
      </c>
      <c r="E42" s="9"/>
      <c r="F42" s="9"/>
      <c r="G42" s="9"/>
    </row>
    <row r="44" spans="1:7" x14ac:dyDescent="0.2">
      <c r="C44" s="2" t="s">
        <v>100</v>
      </c>
    </row>
  </sheetData>
  <mergeCells count="3">
    <mergeCell ref="C1:F1"/>
    <mergeCell ref="A2:G2"/>
    <mergeCell ref="A29:G29"/>
  </mergeCells>
  <pageMargins left="0.47244094488188981" right="0.47244094488188981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ИП Викулов</vt:lpstr>
      <vt:lpstr>ИП Сучилин</vt:lpstr>
      <vt:lpstr>Июн.25г</vt:lpstr>
      <vt:lpstr>'ИП Викулов'!Заголовки_для_печати</vt:lpstr>
      <vt:lpstr>'ИП Сучилин'!Заголовки_для_печати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VNI</cp:lastModifiedBy>
  <cp:lastPrinted>2025-07-29T11:04:03Z</cp:lastPrinted>
  <dcterms:created xsi:type="dcterms:W3CDTF">1996-10-08T23:32:33Z</dcterms:created>
  <dcterms:modified xsi:type="dcterms:W3CDTF">2025-07-29T11:04:06Z</dcterms:modified>
</cp:coreProperties>
</file>